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1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PRIHODA'!$A$1:$K$60</definedName>
    <definedName name="_xlnm.Print_Area" localSheetId="2">'PLAN RASHODA I IZDATAKA'!$A$1:$N$455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<sst xmlns="http://schemas.openxmlformats.org/spreadsheetml/2006/main" count="565" uniqueCount="194">
  <si>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</si>
  <si>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</si>
  <si>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</si>
  <si>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</si>
  <si>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</si>
  <si>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</si>
  <si>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</si>
  <si>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</si>
  <si>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</si>
  <si>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</si>
  <si>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</si>
  <si>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</si>
  <si>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</si>
  <si>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</si>
  <si>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</si>
  <si>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</si>
  <si>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</si>
  <si>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</si>
  <si>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</si>
  <si>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</si>
  <si>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</si>
  <si>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</si>
  <si>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</si>
  <si>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</si>
  <si>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</si>
  <si>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</si>
  <si>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</si>
  <si>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</si>
  <si>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</si>
  <si>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</si>
  <si>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</si>
  <si>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</si>
  <si>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</si>
  <si>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</si>
  <si>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</si>
  <si>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</si>
  <si>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</si>
  <si>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</si>
  <si>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</si>
  <si>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</si>
  <si>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</si>
  <si>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</si>
  <si>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</si>
  <si>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</si>
  <si>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</si>
  <si>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</si>
  <si>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</si>
  <si>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</si>
  <si>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</si>
  <si>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</si>
  <si>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</si>
  <si>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</si>
  <si>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</si>
  <si>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</si>
  <si>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</si>
  <si>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</si>
  <si>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</si>
  <si>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</si>
  <si>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</si>
  <si>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</si>
  <si>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</si>
  <si>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</si>
  <si>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</si>
  <si>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</si>
  <si>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</si>
  <si>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</si>
  <si>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</si>
  <si>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</si>
  <si>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</si>
  <si>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</si>
  <si>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</si>
  <si>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</si>
  <si>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</si>
  <si>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</si>
  <si>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</si>
  <si>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</si>
  <si>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</si>
  <si>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</si>
  <si>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</si>
  <si>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</si>
  <si>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</si>
  <si>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</si>
  <si>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</si>
  <si>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</si>
  <si>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</si>
  <si>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</si>
  <si>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</si>
  <si>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</si>
  <si>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</si>
  <si>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</si>
  <si>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</si>
  <si>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</si>
  <si>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</si>
  <si>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</si>
  <si>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</si>
  <si>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</si>
  <si>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</si>
  <si>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</si>
  <si>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</si>
  <si>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</si>
  <si>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</si>
  <si>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</si>
  <si>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</si>
  <si>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</si>
  <si>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</si>
  <si>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</si>
  <si>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</si>
  <si>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</si>
  <si>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</si>
  <si>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</si>
  <si>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</si>
  <si>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</si>
  <si>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</si>
  <si>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</si>
  <si>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</si>
  <si>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</si>
  <si>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</si>
  <si>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</si>
  <si>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</si>
  <si>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</si>
  <si>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</si>
  <si>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</si>
  <si>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</si>
  <si>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</si>
  <si>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</si>
  <si>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</si>
  <si>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</si>
  <si>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</si>
  <si>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</si>
  <si>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</si>
  <si>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</si>
  <si>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</si>
  <si>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</si>
  <si>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</si>
  <si>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</si>
  <si>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</si>
  <si>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</si>
  <si>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</si>
  <si>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</si>
  <si>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</si>
  <si>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</si>
  <si>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</si>
  <si>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</si>
  <si>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</si>
  <si>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</si>
  <si>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</si>
  <si>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</si>
  <si>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</si>
  <si>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</si>
  <si>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</si>
  <si>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</si>
  <si>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</si>
  <si>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</si>
  <si>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</si>
  <si>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</si>
  <si>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</si>
  <si>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</si>
  <si>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</si>
  <si>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</si>
  <si>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EU PROJEKTI - VRIJEME JE ZA ŠKOLSKI OBROK 2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</si>
  <si>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</si>
  <si>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</si>
  <si>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</si>
  <si>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</si>
  <si>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</si>
  <si>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</si>
  <si>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</si>
  <si>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</si>
  <si>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</si>
  <si>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</si>
  <si>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</si>
  <si>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</si>
  <si>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</si>
  <si>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</si>
  <si>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</si>
  <si>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</si>
  <si>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</si>
  <si>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</si>
  <si>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</si>
  <si>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</si>
  <si>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</si>
  <si>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</si>
  <si>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</si>
  <si>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</si>
  <si>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</si>
  <si>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</si>
  <si>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</si>
  <si>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</si>
  <si>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</si>
  <si>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PLAN RASHODA I IZDATAKA ZA:(SREDNJA ŠKOLA DONJI MIHOLJAC)</t>
  </si>
  <si>
    <t xml:space="preserve"> </t>
  </si>
  <si>
    <t>Zdravstvene i  veterinarske usluge</t>
  </si>
  <si>
    <t xml:space="preserve">  </t>
  </si>
  <si>
    <t>PRIJEDLOG FINANCIJSKOG PLANA (SREDNJA ŠKOLA DONJI MIHOLJAC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</si>
</sst>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1" fontId="21" fillId="0" borderId="56" xfId="0" applyNumberFormat="1" applyFont="1" applyBorder="1" applyAlignment="1">
      <alignment wrapText="1"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/>
    </xf>
    <xf numFmtId="4" fontId="21" fillId="0" borderId="36" xfId="0" applyNumberFormat="1" applyFont="1" applyBorder="1" applyAlignment="1">
      <alignment horizontal="right" vertical="center" wrapText="1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59" xfId="0" applyNumberFormat="1" applyFont="1" applyFill="1" applyBorder="1" applyAlignment="1" applyProtection="1" quotePrefix="1">
      <alignment horizontal="left" wrapText="1"/>
      <protection/>
    </xf>
    <xf numFmtId="0" fontId="34" fillId="0" borderId="59" xfId="0" applyNumberFormat="1" applyFont="1" applyFill="1" applyBorder="1" applyAlignment="1" applyProtection="1">
      <alignment wrapText="1"/>
      <protection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4" fontId="22" fillId="0" borderId="62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60" xfId="0" applyNumberFormat="1" applyFont="1" applyBorder="1" applyAlignment="1">
      <alignment horizontal="center" vertical="center" wrapText="1"/>
    </xf>
    <xf numFmtId="4" fontId="22" fillId="0" borderId="61" xfId="0" applyNumberFormat="1" applyFont="1" applyBorder="1" applyAlignment="1">
      <alignment horizontal="center" vertical="center" wrapText="1"/>
    </xf>
    <xf numFmtId="4" fontId="0" fillId="0" borderId="62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200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200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1</xdr:col>
      <xdr:colOff>0</xdr:colOff>
      <xdr:row>50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3728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19050</xdr:rowOff>
    </xdr:from>
    <xdr:to>
      <xdr:col>0</xdr:col>
      <xdr:colOff>1057275</xdr:colOff>
      <xdr:row>50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3728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9" sqref="H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00"/>
      <c r="B2" s="200"/>
      <c r="C2" s="200"/>
      <c r="D2" s="200"/>
      <c r="E2" s="200"/>
      <c r="F2" s="200"/>
      <c r="G2" s="200"/>
      <c r="H2" s="200"/>
    </row>
    <row r="3" spans="1:8" ht="48" customHeight="1">
      <c r="A3" s="201" t="s">
        <v>193</v>
      </c>
      <c r="B3" s="201"/>
      <c r="C3" s="201"/>
      <c r="D3" s="201"/>
      <c r="E3" s="201"/>
      <c r="F3" s="201"/>
      <c r="G3" s="201"/>
      <c r="H3" s="201"/>
    </row>
    <row r="4" spans="1:8" s="45" customFormat="1" ht="26.25" customHeight="1">
      <c r="A4" s="201" t="s">
        <v>31</v>
      </c>
      <c r="B4" s="201"/>
      <c r="C4" s="201"/>
      <c r="D4" s="201"/>
      <c r="E4" s="201"/>
      <c r="F4" s="201"/>
      <c r="G4" s="202"/>
      <c r="H4" s="202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203" t="s">
        <v>32</v>
      </c>
      <c r="B7" s="204"/>
      <c r="C7" s="204"/>
      <c r="D7" s="204"/>
      <c r="E7" s="205"/>
      <c r="F7" s="64">
        <f>+F8+F9</f>
        <v>7157207</v>
      </c>
      <c r="G7" s="64">
        <f>G8+G9</f>
        <v>7157207</v>
      </c>
      <c r="H7" s="64">
        <f>+H8+H9</f>
        <v>7157207</v>
      </c>
      <c r="I7" s="62"/>
    </row>
    <row r="8" spans="1:8" ht="22.5" customHeight="1">
      <c r="A8" s="206" t="s">
        <v>0</v>
      </c>
      <c r="B8" s="207"/>
      <c r="C8" s="207"/>
      <c r="D8" s="207"/>
      <c r="E8" s="208"/>
      <c r="F8" s="67">
        <v>7149707</v>
      </c>
      <c r="G8" s="67">
        <v>7149707</v>
      </c>
      <c r="H8" s="67">
        <v>7149707</v>
      </c>
    </row>
    <row r="9" spans="1:8" ht="22.5" customHeight="1">
      <c r="A9" s="209" t="s">
        <v>34</v>
      </c>
      <c r="B9" s="208"/>
      <c r="C9" s="208"/>
      <c r="D9" s="208"/>
      <c r="E9" s="208"/>
      <c r="F9" s="67">
        <v>7500</v>
      </c>
      <c r="G9" s="67">
        <v>7500</v>
      </c>
      <c r="H9" s="67">
        <v>7500</v>
      </c>
    </row>
    <row r="10" spans="1:8" ht="22.5" customHeight="1">
      <c r="A10" s="63" t="s">
        <v>33</v>
      </c>
      <c r="B10" s="66"/>
      <c r="C10" s="66"/>
      <c r="D10" s="66"/>
      <c r="E10" s="66"/>
      <c r="F10" s="64">
        <f>+F11+F12</f>
        <v>0</v>
      </c>
      <c r="G10" s="64">
        <f>+G11+G12</f>
        <v>0</v>
      </c>
      <c r="H10" s="64">
        <f>+H11+H12</f>
        <v>0</v>
      </c>
    </row>
    <row r="11" spans="1:10" ht="22.5" customHeight="1">
      <c r="A11" s="210" t="s">
        <v>1</v>
      </c>
      <c r="B11" s="207"/>
      <c r="C11" s="207"/>
      <c r="D11" s="207"/>
      <c r="E11" s="211"/>
      <c r="F11" s="67"/>
      <c r="G11" s="67"/>
      <c r="H11" s="56"/>
      <c r="I11" s="35"/>
      <c r="J11" s="35"/>
    </row>
    <row r="12" spans="1:10" ht="22.5" customHeight="1">
      <c r="A12" s="212" t="s">
        <v>38</v>
      </c>
      <c r="B12" s="208"/>
      <c r="C12" s="208"/>
      <c r="D12" s="208"/>
      <c r="E12" s="208"/>
      <c r="F12" s="55"/>
      <c r="G12" s="55"/>
      <c r="H12" s="56"/>
      <c r="I12" s="35"/>
      <c r="J12" s="35"/>
    </row>
    <row r="13" spans="1:10" ht="22.5" customHeight="1">
      <c r="A13" s="213" t="s">
        <v>2</v>
      </c>
      <c r="B13" s="204"/>
      <c r="C13" s="204"/>
      <c r="D13" s="204"/>
      <c r="E13" s="204"/>
      <c r="F13" s="65">
        <f>+F7-F10</f>
        <v>7157207</v>
      </c>
      <c r="G13" s="65">
        <f>+G7-G10</f>
        <v>7157207</v>
      </c>
      <c r="H13" s="65">
        <f>+H7-H10</f>
        <v>7157207</v>
      </c>
      <c r="J13" s="35"/>
    </row>
    <row r="14" spans="1:8" ht="25.5" customHeight="1">
      <c r="A14" s="201"/>
      <c r="B14" s="214"/>
      <c r="C14" s="214"/>
      <c r="D14" s="214"/>
      <c r="E14" s="214"/>
      <c r="F14" s="215"/>
      <c r="G14" s="215"/>
      <c r="H14" s="215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16" t="s">
        <v>39</v>
      </c>
      <c r="B16" s="217"/>
      <c r="C16" s="217"/>
      <c r="D16" s="217"/>
      <c r="E16" s="218"/>
      <c r="F16" s="68"/>
      <c r="G16" s="68"/>
      <c r="H16" s="69"/>
      <c r="J16" s="35"/>
    </row>
    <row r="17" spans="1:10" ht="34.5" customHeight="1">
      <c r="A17" s="219" t="s">
        <v>40</v>
      </c>
      <c r="B17" s="220"/>
      <c r="C17" s="220"/>
      <c r="D17" s="220"/>
      <c r="E17" s="221"/>
      <c r="F17" s="70"/>
      <c r="G17" s="70"/>
      <c r="H17" s="65"/>
      <c r="J17" s="35"/>
    </row>
    <row r="18" spans="1:10" s="40" customFormat="1" ht="25.5" customHeight="1">
      <c r="A18" s="224"/>
      <c r="B18" s="214"/>
      <c r="C18" s="214"/>
      <c r="D18" s="214"/>
      <c r="E18" s="214"/>
      <c r="F18" s="215"/>
      <c r="G18" s="215"/>
      <c r="H18" s="215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1"/>
      <c r="K19" s="71"/>
    </row>
    <row r="20" spans="1:10" s="40" customFormat="1" ht="22.5" customHeight="1">
      <c r="A20" s="206" t="s">
        <v>3</v>
      </c>
      <c r="B20" s="207"/>
      <c r="C20" s="207"/>
      <c r="D20" s="207"/>
      <c r="E20" s="207"/>
      <c r="F20" s="55"/>
      <c r="G20" s="55"/>
      <c r="H20" s="55"/>
      <c r="J20" s="71"/>
    </row>
    <row r="21" spans="1:8" s="40" customFormat="1" ht="33.75" customHeight="1">
      <c r="A21" s="206" t="s">
        <v>4</v>
      </c>
      <c r="B21" s="207"/>
      <c r="C21" s="207"/>
      <c r="D21" s="207"/>
      <c r="E21" s="207"/>
      <c r="F21" s="55"/>
      <c r="G21" s="55"/>
      <c r="H21" s="55"/>
    </row>
    <row r="22" spans="1:11" s="40" customFormat="1" ht="22.5" customHeight="1">
      <c r="A22" s="213" t="s">
        <v>5</v>
      </c>
      <c r="B22" s="204"/>
      <c r="C22" s="204"/>
      <c r="D22" s="204"/>
      <c r="E22" s="204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24"/>
      <c r="B23" s="214"/>
      <c r="C23" s="214"/>
      <c r="D23" s="214"/>
      <c r="E23" s="214"/>
      <c r="F23" s="215"/>
      <c r="G23" s="215"/>
      <c r="H23" s="215"/>
    </row>
    <row r="24" spans="1:8" s="40" customFormat="1" ht="22.5" customHeight="1">
      <c r="A24" s="210" t="s">
        <v>6</v>
      </c>
      <c r="B24" s="207"/>
      <c r="C24" s="207"/>
      <c r="D24" s="207"/>
      <c r="E24" s="207"/>
      <c r="F24" s="55" t="str">
        <f>IF((F13+F17+F22)&lt;&gt;0,"NESLAGANJE ZBROJA",(F13+F17+F22))</f>
        <v>NESLAGANJE ZBROJA</v>
      </c>
      <c r="G24" s="55" t="str">
        <f>IF((G13+G17+G22)&lt;&gt;0,"NESLAGANJE ZBROJA",(G13+G17+G22))</f>
        <v>NESLAGANJE ZBROJA</v>
      </c>
      <c r="H24" s="55" t="str">
        <f>IF((H13+H17+H22)&lt;&gt;0,"NESLAGANJE ZBROJA",(H13+H17+H22))</f>
        <v>NESLAGANJE ZBROJA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22" t="s">
        <v>41</v>
      </c>
      <c r="B26" s="223"/>
      <c r="C26" s="223"/>
      <c r="D26" s="223"/>
      <c r="E26" s="223"/>
      <c r="F26" s="223"/>
      <c r="G26" s="223"/>
      <c r="H26" s="223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view="pageBreakPreview" zoomScaleSheetLayoutView="100" zoomScalePageLayoutView="0" workbookViewId="0" topLeftCell="A43">
      <selection activeCell="B27" sqref="B27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01" t="s">
        <v>7</v>
      </c>
      <c r="B1" s="201"/>
      <c r="C1" s="201"/>
      <c r="D1" s="201"/>
      <c r="E1" s="201"/>
      <c r="F1" s="201"/>
      <c r="G1" s="201"/>
      <c r="H1" s="201"/>
      <c r="I1" s="201"/>
      <c r="J1" s="237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7" t="s">
        <v>9</v>
      </c>
      <c r="B3" s="230" t="s">
        <v>36</v>
      </c>
      <c r="C3" s="231"/>
      <c r="D3" s="232"/>
      <c r="E3" s="232"/>
      <c r="F3" s="232"/>
      <c r="G3" s="232"/>
      <c r="H3" s="232"/>
      <c r="I3" s="232"/>
      <c r="J3" s="233"/>
    </row>
    <row r="4" spans="1:10" s="2" customFormat="1" ht="102.75" thickBot="1">
      <c r="A4" s="59" t="s">
        <v>52</v>
      </c>
      <c r="B4" s="158" t="s">
        <v>10</v>
      </c>
      <c r="C4" s="158" t="s">
        <v>185</v>
      </c>
      <c r="D4" s="159" t="s">
        <v>11</v>
      </c>
      <c r="E4" s="159" t="s">
        <v>12</v>
      </c>
      <c r="F4" s="159" t="s">
        <v>13</v>
      </c>
      <c r="G4" s="159" t="s">
        <v>14</v>
      </c>
      <c r="H4" s="159" t="s">
        <v>35</v>
      </c>
      <c r="I4" s="160" t="s">
        <v>16</v>
      </c>
      <c r="J4" s="161" t="s">
        <v>186</v>
      </c>
    </row>
    <row r="5" spans="1:10" s="2" customFormat="1" ht="13.5" thickBot="1">
      <c r="A5" s="165" t="s">
        <v>187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 customHeight="1">
      <c r="A6" s="162">
        <v>651</v>
      </c>
      <c r="B6" s="184">
        <f>SUM(B7:B9)</f>
        <v>0</v>
      </c>
      <c r="C6" s="184">
        <f aca="true" t="shared" si="0" ref="C6:I6">SUM(C7:C9)</f>
        <v>0</v>
      </c>
      <c r="D6" s="184">
        <f t="shared" si="0"/>
        <v>0</v>
      </c>
      <c r="E6" s="184">
        <f t="shared" si="0"/>
        <v>0</v>
      </c>
      <c r="F6" s="184">
        <f t="shared" si="0"/>
        <v>0</v>
      </c>
      <c r="G6" s="184">
        <f t="shared" si="0"/>
        <v>0</v>
      </c>
      <c r="H6" s="184">
        <f t="shared" si="0"/>
        <v>0</v>
      </c>
      <c r="I6" s="184">
        <f t="shared" si="0"/>
        <v>0</v>
      </c>
      <c r="J6" s="170">
        <f aca="true" t="shared" si="1" ref="J6:J30">SUM(B6:I6)</f>
        <v>0</v>
      </c>
    </row>
    <row r="7" spans="1:10" s="2" customFormat="1" ht="12.75" customHeight="1">
      <c r="A7" s="186">
        <v>6511</v>
      </c>
      <c r="B7" s="185"/>
      <c r="C7" s="185"/>
      <c r="D7" s="185"/>
      <c r="E7" s="185"/>
      <c r="F7" s="185"/>
      <c r="G7" s="185"/>
      <c r="H7" s="185"/>
      <c r="I7" s="185"/>
      <c r="J7" s="187">
        <f t="shared" si="1"/>
        <v>0</v>
      </c>
    </row>
    <row r="8" spans="1:10" s="2" customFormat="1" ht="12.75" customHeight="1">
      <c r="A8" s="186">
        <v>6513</v>
      </c>
      <c r="B8" s="185"/>
      <c r="C8" s="185"/>
      <c r="D8" s="185"/>
      <c r="E8" s="185"/>
      <c r="F8" s="185"/>
      <c r="G8" s="185"/>
      <c r="H8" s="185"/>
      <c r="I8" s="185"/>
      <c r="J8" s="187">
        <f t="shared" si="1"/>
        <v>0</v>
      </c>
    </row>
    <row r="9" spans="1:10" s="2" customFormat="1" ht="12.75" customHeight="1">
      <c r="A9" s="186">
        <v>6514</v>
      </c>
      <c r="B9" s="185"/>
      <c r="C9" s="185"/>
      <c r="D9" s="185"/>
      <c r="E9" s="185"/>
      <c r="F9" s="185"/>
      <c r="G9" s="185"/>
      <c r="H9" s="185"/>
      <c r="I9" s="185"/>
      <c r="J9" s="187">
        <f t="shared" si="1"/>
        <v>0</v>
      </c>
    </row>
    <row r="10" spans="1:10" s="2" customFormat="1" ht="12.75">
      <c r="A10" s="163">
        <v>652</v>
      </c>
      <c r="B10" s="166">
        <f>SUM(B11)</f>
        <v>0</v>
      </c>
      <c r="C10" s="166">
        <f aca="true" t="shared" si="2" ref="C10:I10">SUM(C11)</f>
        <v>0</v>
      </c>
      <c r="D10" s="166">
        <f t="shared" si="2"/>
        <v>0</v>
      </c>
      <c r="E10" s="166">
        <f t="shared" si="2"/>
        <v>13000</v>
      </c>
      <c r="F10" s="166">
        <f t="shared" si="2"/>
        <v>0</v>
      </c>
      <c r="G10" s="166">
        <f t="shared" si="2"/>
        <v>0</v>
      </c>
      <c r="H10" s="166">
        <f t="shared" si="2"/>
        <v>0</v>
      </c>
      <c r="I10" s="166">
        <f t="shared" si="2"/>
        <v>0</v>
      </c>
      <c r="J10" s="170">
        <f t="shared" si="1"/>
        <v>13000</v>
      </c>
    </row>
    <row r="11" spans="1:10" s="2" customFormat="1" ht="12.75">
      <c r="A11" s="188">
        <v>6526</v>
      </c>
      <c r="B11" s="189"/>
      <c r="C11" s="189"/>
      <c r="D11" s="189"/>
      <c r="E11" s="189">
        <v>13000</v>
      </c>
      <c r="F11" s="189"/>
      <c r="G11" s="189"/>
      <c r="H11" s="189"/>
      <c r="I11" s="189"/>
      <c r="J11" s="187">
        <f t="shared" si="1"/>
        <v>13000</v>
      </c>
    </row>
    <row r="12" spans="1:10" s="2" customFormat="1" ht="12.75">
      <c r="A12" s="163">
        <v>653</v>
      </c>
      <c r="B12" s="166">
        <f>SUM(B13:B14)</f>
        <v>0</v>
      </c>
      <c r="C12" s="166">
        <f aca="true" t="shared" si="3" ref="C12:I12">SUM(C13:C14)</f>
        <v>0</v>
      </c>
      <c r="D12" s="166">
        <f t="shared" si="3"/>
        <v>0</v>
      </c>
      <c r="E12" s="166">
        <f t="shared" si="3"/>
        <v>0</v>
      </c>
      <c r="F12" s="166">
        <f t="shared" si="3"/>
        <v>0</v>
      </c>
      <c r="G12" s="166">
        <f t="shared" si="3"/>
        <v>0</v>
      </c>
      <c r="H12" s="166">
        <f t="shared" si="3"/>
        <v>0</v>
      </c>
      <c r="I12" s="166">
        <f t="shared" si="3"/>
        <v>0</v>
      </c>
      <c r="J12" s="170">
        <f t="shared" si="1"/>
        <v>0</v>
      </c>
    </row>
    <row r="13" spans="1:10" s="2" customFormat="1" ht="12.75">
      <c r="A13" s="188">
        <v>6531</v>
      </c>
      <c r="B13" s="189"/>
      <c r="C13" s="189"/>
      <c r="D13" s="189"/>
      <c r="E13" s="189"/>
      <c r="F13" s="189"/>
      <c r="G13" s="189"/>
      <c r="H13" s="189"/>
      <c r="I13" s="189"/>
      <c r="J13" s="187">
        <f t="shared" si="1"/>
        <v>0</v>
      </c>
    </row>
    <row r="14" spans="1:10" s="2" customFormat="1" ht="12.75">
      <c r="A14" s="188">
        <v>6532</v>
      </c>
      <c r="B14" s="189"/>
      <c r="C14" s="189"/>
      <c r="D14" s="189"/>
      <c r="E14" s="189"/>
      <c r="F14" s="189"/>
      <c r="G14" s="189"/>
      <c r="H14" s="189"/>
      <c r="I14" s="189"/>
      <c r="J14" s="187">
        <f t="shared" si="1"/>
        <v>0</v>
      </c>
    </row>
    <row r="15" spans="1:10" s="2" customFormat="1" ht="12.75">
      <c r="A15" s="163">
        <v>661</v>
      </c>
      <c r="B15" s="166">
        <f>SUM(B16:B17)</f>
        <v>0</v>
      </c>
      <c r="C15" s="166">
        <f aca="true" t="shared" si="4" ref="C15:I15">SUM(C16:C17)</f>
        <v>0</v>
      </c>
      <c r="D15" s="166">
        <f t="shared" si="4"/>
        <v>20900</v>
      </c>
      <c r="E15" s="166" t="s">
        <v>190</v>
      </c>
      <c r="F15" s="166">
        <f t="shared" si="4"/>
        <v>0</v>
      </c>
      <c r="G15" s="166">
        <f t="shared" si="4"/>
        <v>0</v>
      </c>
      <c r="H15" s="166">
        <f t="shared" si="4"/>
        <v>0</v>
      </c>
      <c r="I15" s="166">
        <f t="shared" si="4"/>
        <v>0</v>
      </c>
      <c r="J15" s="170">
        <f t="shared" si="1"/>
        <v>20900</v>
      </c>
    </row>
    <row r="16" spans="1:10" s="2" customFormat="1" ht="12.75">
      <c r="A16" s="188">
        <v>6614</v>
      </c>
      <c r="B16" s="189"/>
      <c r="C16" s="189"/>
      <c r="D16" s="189">
        <v>5000</v>
      </c>
      <c r="E16" s="189" t="s">
        <v>190</v>
      </c>
      <c r="F16" s="189"/>
      <c r="G16" s="189"/>
      <c r="H16" s="189"/>
      <c r="I16" s="189"/>
      <c r="J16" s="187">
        <f t="shared" si="1"/>
        <v>5000</v>
      </c>
    </row>
    <row r="17" spans="1:10" s="2" customFormat="1" ht="12.75">
      <c r="A17" s="188">
        <v>6615</v>
      </c>
      <c r="B17" s="189"/>
      <c r="C17" s="189"/>
      <c r="D17" s="189">
        <v>15900</v>
      </c>
      <c r="E17" s="189" t="s">
        <v>190</v>
      </c>
      <c r="F17" s="189"/>
      <c r="G17" s="189"/>
      <c r="H17" s="189"/>
      <c r="I17" s="189"/>
      <c r="J17" s="187">
        <f t="shared" si="1"/>
        <v>15900</v>
      </c>
    </row>
    <row r="18" spans="1:10" s="2" customFormat="1" ht="12.75">
      <c r="A18" s="163">
        <v>663</v>
      </c>
      <c r="B18" s="166">
        <f>SUM(B19:B20)</f>
        <v>0</v>
      </c>
      <c r="C18" s="166">
        <f aca="true" t="shared" si="5" ref="C18:I18">SUM(C19:C20)</f>
        <v>0</v>
      </c>
      <c r="D18" s="166">
        <f t="shared" si="5"/>
        <v>0</v>
      </c>
      <c r="E18" s="166">
        <f t="shared" si="5"/>
        <v>0</v>
      </c>
      <c r="F18" s="166">
        <f t="shared" si="5"/>
        <v>0</v>
      </c>
      <c r="G18" s="166">
        <f t="shared" si="5"/>
        <v>20000</v>
      </c>
      <c r="H18" s="166">
        <f t="shared" si="5"/>
        <v>0</v>
      </c>
      <c r="I18" s="166">
        <f t="shared" si="5"/>
        <v>0</v>
      </c>
      <c r="J18" s="170">
        <f t="shared" si="1"/>
        <v>20000</v>
      </c>
    </row>
    <row r="19" spans="1:10" s="2" customFormat="1" ht="12.75">
      <c r="A19" s="188">
        <v>6631</v>
      </c>
      <c r="B19" s="189"/>
      <c r="C19" s="189"/>
      <c r="D19" s="189"/>
      <c r="E19" s="189"/>
      <c r="F19" s="189"/>
      <c r="G19" s="189">
        <v>20000</v>
      </c>
      <c r="H19" s="189"/>
      <c r="I19" s="189"/>
      <c r="J19" s="187">
        <f t="shared" si="1"/>
        <v>20000</v>
      </c>
    </row>
    <row r="20" spans="1:10" s="2" customFormat="1" ht="12.75">
      <c r="A20" s="188">
        <v>6632</v>
      </c>
      <c r="B20" s="189"/>
      <c r="C20" s="189"/>
      <c r="D20" s="189"/>
      <c r="E20" s="189"/>
      <c r="F20" s="189"/>
      <c r="G20" s="189"/>
      <c r="H20" s="189"/>
      <c r="I20" s="189"/>
      <c r="J20" s="187">
        <f t="shared" si="1"/>
        <v>0</v>
      </c>
    </row>
    <row r="21" spans="1:10" s="2" customFormat="1" ht="12.75">
      <c r="A21" s="163">
        <v>671</v>
      </c>
      <c r="B21" s="166">
        <f>SUM(B22:B24)</f>
        <v>726807</v>
      </c>
      <c r="C21" s="166">
        <f aca="true" t="shared" si="6" ref="C21:I21">SUM(C22:C24)</f>
        <v>0</v>
      </c>
      <c r="D21" s="166">
        <f t="shared" si="6"/>
        <v>0</v>
      </c>
      <c r="E21" s="166">
        <f t="shared" si="6"/>
        <v>0</v>
      </c>
      <c r="F21" s="166">
        <f t="shared" si="6"/>
        <v>0</v>
      </c>
      <c r="G21" s="166">
        <f t="shared" si="6"/>
        <v>0</v>
      </c>
      <c r="H21" s="166">
        <f t="shared" si="6"/>
        <v>0</v>
      </c>
      <c r="I21" s="166">
        <f t="shared" si="6"/>
        <v>0</v>
      </c>
      <c r="J21" s="170">
        <f t="shared" si="1"/>
        <v>726807</v>
      </c>
    </row>
    <row r="22" spans="1:10" s="2" customFormat="1" ht="12.75">
      <c r="A22" s="188">
        <v>6711</v>
      </c>
      <c r="B22" s="189">
        <v>726807</v>
      </c>
      <c r="C22" s="189"/>
      <c r="D22" s="189"/>
      <c r="E22" s="189"/>
      <c r="F22" s="189"/>
      <c r="G22" s="189"/>
      <c r="H22" s="189"/>
      <c r="I22" s="189"/>
      <c r="J22" s="187">
        <f t="shared" si="1"/>
        <v>726807</v>
      </c>
    </row>
    <row r="23" spans="1:10" s="2" customFormat="1" ht="12.75">
      <c r="A23" s="188">
        <v>6712</v>
      </c>
      <c r="B23" s="189"/>
      <c r="C23" s="189"/>
      <c r="D23" s="189"/>
      <c r="E23" s="189"/>
      <c r="F23" s="189"/>
      <c r="G23" s="189"/>
      <c r="H23" s="189"/>
      <c r="I23" s="189"/>
      <c r="J23" s="187">
        <f t="shared" si="1"/>
        <v>0</v>
      </c>
    </row>
    <row r="24" spans="1:10" s="2" customFormat="1" ht="12.75">
      <c r="A24" s="188">
        <v>6713</v>
      </c>
      <c r="B24" s="189"/>
      <c r="C24" s="189"/>
      <c r="D24" s="189"/>
      <c r="E24" s="189"/>
      <c r="F24" s="189"/>
      <c r="G24" s="189"/>
      <c r="H24" s="189"/>
      <c r="I24" s="189"/>
      <c r="J24" s="187">
        <f t="shared" si="1"/>
        <v>0</v>
      </c>
    </row>
    <row r="25" spans="1:10" s="2" customFormat="1" ht="12.75">
      <c r="A25" s="163">
        <v>673</v>
      </c>
      <c r="B25" s="166">
        <f>SUM(B26)</f>
        <v>0</v>
      </c>
      <c r="C25" s="166">
        <f aca="true" t="shared" si="7" ref="C25:I25">SUM(C26)</f>
        <v>0</v>
      </c>
      <c r="D25" s="166">
        <f t="shared" si="7"/>
        <v>0</v>
      </c>
      <c r="E25" s="166">
        <f t="shared" si="7"/>
        <v>0</v>
      </c>
      <c r="F25" s="166">
        <f t="shared" si="7"/>
        <v>0</v>
      </c>
      <c r="G25" s="166">
        <f t="shared" si="7"/>
        <v>0</v>
      </c>
      <c r="H25" s="166">
        <f t="shared" si="7"/>
        <v>0</v>
      </c>
      <c r="I25" s="166">
        <f t="shared" si="7"/>
        <v>0</v>
      </c>
      <c r="J25" s="170">
        <f t="shared" si="1"/>
        <v>0</v>
      </c>
    </row>
    <row r="26" spans="1:10" s="2" customFormat="1" ht="12.75">
      <c r="A26" s="188">
        <v>6731</v>
      </c>
      <c r="B26" s="189"/>
      <c r="C26" s="189"/>
      <c r="D26" s="189"/>
      <c r="E26" s="189"/>
      <c r="F26" s="189"/>
      <c r="G26" s="189"/>
      <c r="H26" s="189"/>
      <c r="I26" s="189"/>
      <c r="J26" s="187">
        <f t="shared" si="1"/>
        <v>0</v>
      </c>
    </row>
    <row r="27" spans="1:10" s="2" customFormat="1" ht="12.75">
      <c r="A27" s="163">
        <v>922</v>
      </c>
      <c r="B27" s="166">
        <f>SUM(B28:B29)</f>
        <v>0</v>
      </c>
      <c r="C27" s="166">
        <f aca="true" t="shared" si="8" ref="C27:I27">SUM(C28:C29)</f>
        <v>0</v>
      </c>
      <c r="D27" s="166">
        <f t="shared" si="8"/>
        <v>0</v>
      </c>
      <c r="E27" s="166">
        <f t="shared" si="8"/>
        <v>0</v>
      </c>
      <c r="F27" s="166">
        <f t="shared" si="8"/>
        <v>0</v>
      </c>
      <c r="G27" s="166">
        <f t="shared" si="8"/>
        <v>0</v>
      </c>
      <c r="H27" s="166">
        <f t="shared" si="8"/>
        <v>0</v>
      </c>
      <c r="I27" s="166">
        <f t="shared" si="8"/>
        <v>0</v>
      </c>
      <c r="J27" s="170">
        <f t="shared" si="1"/>
        <v>0</v>
      </c>
    </row>
    <row r="28" spans="1:10" s="2" customFormat="1" ht="12.75">
      <c r="A28" s="190">
        <v>9221</v>
      </c>
      <c r="B28" s="191"/>
      <c r="C28" s="191"/>
      <c r="D28" s="192"/>
      <c r="E28" s="192"/>
      <c r="F28" s="192"/>
      <c r="G28" s="192"/>
      <c r="H28" s="193"/>
      <c r="I28" s="193"/>
      <c r="J28" s="187">
        <f t="shared" si="1"/>
        <v>0</v>
      </c>
    </row>
    <row r="29" spans="1:10" s="2" customFormat="1" ht="12.75">
      <c r="A29" s="190">
        <v>9222</v>
      </c>
      <c r="B29" s="191"/>
      <c r="C29" s="191"/>
      <c r="D29" s="192"/>
      <c r="E29" s="192"/>
      <c r="F29" s="192"/>
      <c r="G29" s="192"/>
      <c r="H29" s="193"/>
      <c r="I29" s="193"/>
      <c r="J29" s="187">
        <f t="shared" si="1"/>
        <v>0</v>
      </c>
    </row>
    <row r="30" spans="1:10" s="2" customFormat="1" ht="13.5" thickBot="1">
      <c r="A30" s="80">
        <v>6381</v>
      </c>
      <c r="B30" s="172"/>
      <c r="C30" s="172"/>
      <c r="D30" s="173"/>
      <c r="E30" s="173"/>
      <c r="F30" s="173">
        <v>55000</v>
      </c>
      <c r="G30" s="173"/>
      <c r="H30" s="174"/>
      <c r="I30" s="174"/>
      <c r="J30" s="171">
        <f t="shared" si="1"/>
        <v>55000</v>
      </c>
    </row>
    <row r="31" spans="1:10" s="2" customFormat="1" ht="13.5" thickBot="1">
      <c r="A31" s="196">
        <v>7211</v>
      </c>
      <c r="B31" s="197"/>
      <c r="C31" s="197"/>
      <c r="D31" s="197"/>
      <c r="E31" s="197"/>
      <c r="F31" s="197"/>
      <c r="G31" s="197"/>
      <c r="H31" s="198">
        <v>7500</v>
      </c>
      <c r="I31" s="198"/>
      <c r="J31" s="199">
        <v>7500</v>
      </c>
    </row>
    <row r="32" spans="1:10" s="2" customFormat="1" ht="13.5" thickBot="1">
      <c r="A32" s="196">
        <v>6361</v>
      </c>
      <c r="B32" s="197"/>
      <c r="C32" s="197"/>
      <c r="D32" s="197"/>
      <c r="E32" s="197"/>
      <c r="F32" s="197">
        <v>6314000</v>
      </c>
      <c r="G32" s="197"/>
      <c r="H32" s="198"/>
      <c r="I32" s="198"/>
      <c r="J32" s="199">
        <v>6314000</v>
      </c>
    </row>
    <row r="33" spans="1:10" s="2" customFormat="1" ht="30" customHeight="1" thickBot="1">
      <c r="A33" s="8" t="s">
        <v>17</v>
      </c>
      <c r="B33" s="175">
        <f>SUM(B6,B10,B12,B15,B18,B21,B25,B27)</f>
        <v>726807</v>
      </c>
      <c r="C33" s="175">
        <f>SUM(C6,C10,C12,C15,C18,C21,C25,C27)</f>
        <v>0</v>
      </c>
      <c r="D33" s="175">
        <f>SUM(D6,D10,D12,D15,D18,D21,D25,D27)</f>
        <v>20900</v>
      </c>
      <c r="E33" s="175">
        <f>SUM(E6,E10,E12,E15,E18,E21,E25,E27)</f>
        <v>13000</v>
      </c>
      <c r="F33" s="175">
        <v>6369000</v>
      </c>
      <c r="G33" s="175">
        <f>SUM(G6,G10,G12,G15,G18,G21,G25,G27)</f>
        <v>20000</v>
      </c>
      <c r="H33" s="175">
        <v>7500</v>
      </c>
      <c r="I33" s="175">
        <f>SUM(I6,I10,I12,I15,I18,I21,I25,I27)</f>
        <v>0</v>
      </c>
      <c r="J33" s="175">
        <v>7157207</v>
      </c>
    </row>
    <row r="34" spans="1:10" s="2" customFormat="1" ht="28.5" customHeight="1" thickBot="1">
      <c r="A34" s="8" t="s">
        <v>37</v>
      </c>
      <c r="B34" s="234">
        <v>7157207</v>
      </c>
      <c r="C34" s="235"/>
      <c r="D34" s="235"/>
      <c r="E34" s="235"/>
      <c r="F34" s="235"/>
      <c r="G34" s="235"/>
      <c r="H34" s="235"/>
      <c r="I34" s="235"/>
      <c r="J34" s="236"/>
    </row>
    <row r="35" spans="1:10" ht="13.5" thickBot="1">
      <c r="A35" s="4"/>
      <c r="B35" s="4"/>
      <c r="C35" s="4"/>
      <c r="D35" s="4"/>
      <c r="E35" s="5"/>
      <c r="F35" s="9"/>
      <c r="I35" s="7"/>
      <c r="J35" s="7"/>
    </row>
    <row r="36" spans="1:10" ht="26.25" customHeight="1" thickBot="1">
      <c r="A36" s="60" t="s">
        <v>9</v>
      </c>
      <c r="B36" s="238" t="s">
        <v>42</v>
      </c>
      <c r="C36" s="239"/>
      <c r="D36" s="240"/>
      <c r="E36" s="240"/>
      <c r="F36" s="240"/>
      <c r="G36" s="240"/>
      <c r="H36" s="240"/>
      <c r="I36" s="241"/>
      <c r="J36" s="151"/>
    </row>
    <row r="37" spans="1:10" ht="99" customHeight="1" thickBot="1">
      <c r="A37" s="61" t="s">
        <v>52</v>
      </c>
      <c r="B37" s="75" t="s">
        <v>10</v>
      </c>
      <c r="C37" s="75" t="s">
        <v>188</v>
      </c>
      <c r="D37" s="76" t="s">
        <v>11</v>
      </c>
      <c r="E37" s="76" t="s">
        <v>12</v>
      </c>
      <c r="F37" s="76" t="s">
        <v>13</v>
      </c>
      <c r="G37" s="76" t="s">
        <v>14</v>
      </c>
      <c r="H37" s="76" t="s">
        <v>35</v>
      </c>
      <c r="I37" s="77" t="s">
        <v>16</v>
      </c>
      <c r="J37" s="152"/>
    </row>
    <row r="38" spans="1:10" ht="12.75">
      <c r="A38" s="78">
        <v>65</v>
      </c>
      <c r="B38" s="176"/>
      <c r="C38" s="176"/>
      <c r="D38" s="177"/>
      <c r="E38" s="178">
        <v>13000</v>
      </c>
      <c r="F38" s="179"/>
      <c r="G38" s="179"/>
      <c r="H38" s="180"/>
      <c r="I38" s="181">
        <v>13000</v>
      </c>
      <c r="J38" s="153"/>
    </row>
    <row r="39" spans="1:10" ht="12.75">
      <c r="A39" s="79">
        <v>66</v>
      </c>
      <c r="B39" s="167"/>
      <c r="C39" s="167" t="s">
        <v>190</v>
      </c>
      <c r="D39" s="168">
        <v>20900</v>
      </c>
      <c r="E39" s="168"/>
      <c r="F39" s="168">
        <v>6314000</v>
      </c>
      <c r="G39" s="168">
        <v>20000</v>
      </c>
      <c r="H39" s="169"/>
      <c r="I39" s="182">
        <v>6354900</v>
      </c>
      <c r="J39" s="154"/>
    </row>
    <row r="40" spans="1:10" ht="12.75">
      <c r="A40" s="79">
        <v>67</v>
      </c>
      <c r="B40" s="167">
        <v>726807</v>
      </c>
      <c r="C40" s="167"/>
      <c r="D40" s="168"/>
      <c r="E40" s="168"/>
      <c r="F40" s="168"/>
      <c r="G40" s="168"/>
      <c r="H40" s="169"/>
      <c r="I40" s="182">
        <v>726807</v>
      </c>
      <c r="J40" s="154"/>
    </row>
    <row r="41" spans="1:10" ht="12.75">
      <c r="A41" s="79">
        <v>92</v>
      </c>
      <c r="B41" s="167"/>
      <c r="C41" s="167"/>
      <c r="D41" s="168"/>
      <c r="E41" s="168"/>
      <c r="F41" s="168"/>
      <c r="G41" s="168"/>
      <c r="H41" s="169"/>
      <c r="I41" s="182"/>
      <c r="J41" s="154"/>
    </row>
    <row r="42" spans="1:10" ht="12.75">
      <c r="A42" s="79">
        <v>63</v>
      </c>
      <c r="B42" s="167"/>
      <c r="C42" s="167"/>
      <c r="D42" s="168"/>
      <c r="E42" s="168"/>
      <c r="F42" s="168">
        <v>55000</v>
      </c>
      <c r="G42" s="168"/>
      <c r="H42" s="169"/>
      <c r="I42" s="182">
        <v>55000</v>
      </c>
      <c r="J42" s="154"/>
    </row>
    <row r="43" spans="1:10" ht="12.75">
      <c r="A43" s="79">
        <v>72</v>
      </c>
      <c r="B43" s="167"/>
      <c r="C43" s="167"/>
      <c r="D43" s="168"/>
      <c r="E43" s="168"/>
      <c r="F43" s="168"/>
      <c r="G43" s="168"/>
      <c r="H43" s="169">
        <v>7500</v>
      </c>
      <c r="I43" s="182">
        <v>7500</v>
      </c>
      <c r="J43" s="154"/>
    </row>
    <row r="44" spans="1:10" ht="12.75">
      <c r="A44" s="79"/>
      <c r="B44" s="167"/>
      <c r="C44" s="167"/>
      <c r="D44" s="168"/>
      <c r="E44" s="168"/>
      <c r="F44" s="168"/>
      <c r="G44" s="168"/>
      <c r="H44" s="169"/>
      <c r="I44" s="182"/>
      <c r="J44" s="154"/>
    </row>
    <row r="45" spans="1:10" ht="13.5" thickBot="1">
      <c r="A45" s="80"/>
      <c r="B45" s="172"/>
      <c r="C45" s="172"/>
      <c r="D45" s="173"/>
      <c r="E45" s="173"/>
      <c r="F45" s="173"/>
      <c r="G45" s="173"/>
      <c r="H45" s="174"/>
      <c r="I45" s="183"/>
      <c r="J45" s="154"/>
    </row>
    <row r="46" spans="1:10" s="2" customFormat="1" ht="30" customHeight="1" thickBot="1">
      <c r="A46" s="8" t="s">
        <v>17</v>
      </c>
      <c r="B46" s="175">
        <f>SUM(B38:B45)</f>
        <v>726807</v>
      </c>
      <c r="C46" s="175">
        <f aca="true" t="shared" si="9" ref="C46:I46">SUM(C38:C45)</f>
        <v>0</v>
      </c>
      <c r="D46" s="175">
        <f t="shared" si="9"/>
        <v>20900</v>
      </c>
      <c r="E46" s="175">
        <f t="shared" si="9"/>
        <v>13000</v>
      </c>
      <c r="F46" s="175">
        <f t="shared" si="9"/>
        <v>6369000</v>
      </c>
      <c r="G46" s="175">
        <f t="shared" si="9"/>
        <v>20000</v>
      </c>
      <c r="H46" s="175">
        <f t="shared" si="9"/>
        <v>7500</v>
      </c>
      <c r="I46" s="175">
        <f t="shared" si="9"/>
        <v>7157207</v>
      </c>
      <c r="J46" s="155"/>
    </row>
    <row r="47" spans="1:10" s="2" customFormat="1" ht="28.5" customHeight="1" thickBot="1">
      <c r="A47" s="8" t="s">
        <v>43</v>
      </c>
      <c r="B47" s="227">
        <v>7157207</v>
      </c>
      <c r="C47" s="228"/>
      <c r="D47" s="228"/>
      <c r="E47" s="228"/>
      <c r="F47" s="228"/>
      <c r="G47" s="228"/>
      <c r="H47" s="228"/>
      <c r="I47" s="229"/>
      <c r="J47" s="156"/>
    </row>
    <row r="48" spans="5:6" ht="9" customHeight="1" thickBot="1">
      <c r="E48" s="11"/>
      <c r="F48" s="12"/>
    </row>
    <row r="49" spans="1:10" ht="26.25" customHeight="1" thickBot="1">
      <c r="A49" s="60" t="s">
        <v>9</v>
      </c>
      <c r="B49" s="242" t="s">
        <v>47</v>
      </c>
      <c r="C49" s="243"/>
      <c r="D49" s="244"/>
      <c r="E49" s="244"/>
      <c r="F49" s="244"/>
      <c r="G49" s="244"/>
      <c r="H49" s="244"/>
      <c r="I49" s="245"/>
      <c r="J49" s="151"/>
    </row>
    <row r="50" spans="1:10" ht="102" customHeight="1" thickBot="1">
      <c r="A50" s="61" t="s">
        <v>52</v>
      </c>
      <c r="B50" s="75" t="s">
        <v>10</v>
      </c>
      <c r="C50" s="158" t="s">
        <v>185</v>
      </c>
      <c r="D50" s="76" t="s">
        <v>11</v>
      </c>
      <c r="E50" s="76" t="s">
        <v>12</v>
      </c>
      <c r="F50" s="76" t="s">
        <v>13</v>
      </c>
      <c r="G50" s="76" t="s">
        <v>14</v>
      </c>
      <c r="H50" s="76" t="s">
        <v>35</v>
      </c>
      <c r="I50" s="77" t="s">
        <v>16</v>
      </c>
      <c r="J50" s="152"/>
    </row>
    <row r="51" spans="1:10" ht="12.75">
      <c r="A51" s="78">
        <v>65</v>
      </c>
      <c r="B51" s="176"/>
      <c r="C51" s="176"/>
      <c r="D51" s="177"/>
      <c r="E51" s="178">
        <v>13000</v>
      </c>
      <c r="F51" s="179"/>
      <c r="G51" s="179"/>
      <c r="H51" s="180"/>
      <c r="I51" s="181">
        <v>13000</v>
      </c>
      <c r="J51" s="153"/>
    </row>
    <row r="52" spans="1:10" ht="12.75">
      <c r="A52" s="79">
        <v>66</v>
      </c>
      <c r="B52" s="167"/>
      <c r="C52" s="167"/>
      <c r="D52" s="168">
        <v>20900</v>
      </c>
      <c r="E52" s="168"/>
      <c r="F52" s="168">
        <v>6314000</v>
      </c>
      <c r="G52" s="168">
        <v>20000</v>
      </c>
      <c r="H52" s="169"/>
      <c r="I52" s="182">
        <v>6354900</v>
      </c>
      <c r="J52" s="154"/>
    </row>
    <row r="53" spans="1:10" ht="12.75">
      <c r="A53" s="79">
        <v>67</v>
      </c>
      <c r="B53" s="167">
        <v>726807</v>
      </c>
      <c r="C53" s="167"/>
      <c r="D53" s="168"/>
      <c r="E53" s="168"/>
      <c r="F53" s="168"/>
      <c r="G53" s="168"/>
      <c r="H53" s="169"/>
      <c r="I53" s="182">
        <v>726807</v>
      </c>
      <c r="J53" s="154"/>
    </row>
    <row r="54" spans="1:10" ht="12.75">
      <c r="A54" s="79">
        <v>92</v>
      </c>
      <c r="B54" s="167"/>
      <c r="C54" s="167"/>
      <c r="D54" s="168"/>
      <c r="E54" s="168"/>
      <c r="F54" s="168"/>
      <c r="G54" s="168"/>
      <c r="H54" s="169"/>
      <c r="I54" s="182"/>
      <c r="J54" s="154"/>
    </row>
    <row r="55" spans="1:10" ht="12.75">
      <c r="A55" s="79">
        <v>63</v>
      </c>
      <c r="B55" s="167"/>
      <c r="C55" s="167"/>
      <c r="D55" s="168"/>
      <c r="E55" s="168"/>
      <c r="F55" s="168">
        <v>55000</v>
      </c>
      <c r="G55" s="168"/>
      <c r="H55" s="169"/>
      <c r="I55" s="182">
        <v>55000</v>
      </c>
      <c r="J55" s="154"/>
    </row>
    <row r="56" spans="1:10" ht="13.5" customHeight="1">
      <c r="A56" s="79">
        <v>72</v>
      </c>
      <c r="B56" s="167"/>
      <c r="C56" s="167"/>
      <c r="D56" s="168"/>
      <c r="E56" s="168"/>
      <c r="F56" s="168"/>
      <c r="G56" s="168"/>
      <c r="H56" s="169">
        <v>7500</v>
      </c>
      <c r="I56" s="182">
        <v>7500</v>
      </c>
      <c r="J56" s="154"/>
    </row>
    <row r="57" spans="1:10" ht="13.5" customHeight="1">
      <c r="A57" s="79"/>
      <c r="B57" s="167"/>
      <c r="C57" s="167"/>
      <c r="D57" s="168"/>
      <c r="E57" s="168"/>
      <c r="F57" s="168"/>
      <c r="G57" s="168"/>
      <c r="H57" s="169"/>
      <c r="I57" s="182"/>
      <c r="J57" s="154"/>
    </row>
    <row r="58" spans="1:10" ht="13.5" customHeight="1" thickBot="1">
      <c r="A58" s="80"/>
      <c r="B58" s="172"/>
      <c r="C58" s="172"/>
      <c r="D58" s="173"/>
      <c r="E58" s="173"/>
      <c r="F58" s="173"/>
      <c r="G58" s="173"/>
      <c r="H58" s="174"/>
      <c r="I58" s="183"/>
      <c r="J58" s="154"/>
    </row>
    <row r="59" spans="1:10" s="2" customFormat="1" ht="30" customHeight="1" thickBot="1">
      <c r="A59" s="8" t="s">
        <v>17</v>
      </c>
      <c r="B59" s="175">
        <f>SUM(B51:B58)</f>
        <v>726807</v>
      </c>
      <c r="C59" s="175">
        <f aca="true" t="shared" si="10" ref="C59:I59">SUM(C51:C58)</f>
        <v>0</v>
      </c>
      <c r="D59" s="175">
        <f t="shared" si="10"/>
        <v>20900</v>
      </c>
      <c r="E59" s="175">
        <f t="shared" si="10"/>
        <v>13000</v>
      </c>
      <c r="F59" s="175">
        <f t="shared" si="10"/>
        <v>6369000</v>
      </c>
      <c r="G59" s="175">
        <f t="shared" si="10"/>
        <v>20000</v>
      </c>
      <c r="H59" s="175">
        <f t="shared" si="10"/>
        <v>7500</v>
      </c>
      <c r="I59" s="175">
        <f t="shared" si="10"/>
        <v>7157207</v>
      </c>
      <c r="J59" s="155"/>
    </row>
    <row r="60" spans="1:10" s="2" customFormat="1" ht="28.5" customHeight="1" thickBot="1">
      <c r="A60" s="8" t="s">
        <v>48</v>
      </c>
      <c r="B60" s="227">
        <v>7157207</v>
      </c>
      <c r="C60" s="228"/>
      <c r="D60" s="228"/>
      <c r="E60" s="228"/>
      <c r="F60" s="228"/>
      <c r="G60" s="228"/>
      <c r="H60" s="228"/>
      <c r="I60" s="229"/>
      <c r="J60" s="156"/>
    </row>
    <row r="61" spans="4:6" ht="13.5" customHeight="1">
      <c r="D61" s="13"/>
      <c r="E61" s="11"/>
      <c r="F61" s="14"/>
    </row>
    <row r="62" spans="4:6" ht="13.5" customHeight="1">
      <c r="D62" s="13"/>
      <c r="E62" s="15"/>
      <c r="F62" s="16"/>
    </row>
    <row r="63" spans="5:6" ht="13.5" customHeight="1">
      <c r="E63" s="17"/>
      <c r="F63" s="18"/>
    </row>
    <row r="64" spans="5:6" ht="13.5" customHeight="1">
      <c r="E64" s="19"/>
      <c r="F64" s="20"/>
    </row>
    <row r="65" spans="5:6" ht="13.5" customHeight="1">
      <c r="E65" s="11"/>
      <c r="F65" s="12"/>
    </row>
    <row r="66" spans="4:6" ht="28.5" customHeight="1">
      <c r="D66" s="13"/>
      <c r="E66" s="11"/>
      <c r="F66" s="21"/>
    </row>
    <row r="67" spans="4:6" ht="13.5" customHeight="1">
      <c r="D67" s="13"/>
      <c r="E67" s="11"/>
      <c r="F67" s="16"/>
    </row>
    <row r="68" spans="5:6" ht="13.5" customHeight="1">
      <c r="E68" s="11"/>
      <c r="F68" s="12"/>
    </row>
    <row r="69" spans="5:6" ht="13.5" customHeight="1">
      <c r="E69" s="11"/>
      <c r="F69" s="20"/>
    </row>
    <row r="70" spans="5:6" ht="13.5" customHeight="1">
      <c r="E70" s="11"/>
      <c r="F70" s="12"/>
    </row>
    <row r="71" spans="5:6" ht="22.5" customHeight="1">
      <c r="E71" s="11"/>
      <c r="F71" s="22"/>
    </row>
    <row r="72" spans="5:6" ht="13.5" customHeight="1">
      <c r="E72" s="17"/>
      <c r="F72" s="18"/>
    </row>
    <row r="73" spans="2:6" ht="13.5" customHeight="1">
      <c r="B73" s="13"/>
      <c r="C73" s="13"/>
      <c r="E73" s="17"/>
      <c r="F73" s="23"/>
    </row>
    <row r="74" spans="4:6" ht="13.5" customHeight="1">
      <c r="D74" s="13"/>
      <c r="E74" s="17"/>
      <c r="F74" s="24"/>
    </row>
    <row r="75" spans="4:6" ht="13.5" customHeight="1">
      <c r="D75" s="13"/>
      <c r="E75" s="19"/>
      <c r="F75" s="16"/>
    </row>
    <row r="76" spans="5:6" ht="13.5" customHeight="1">
      <c r="E76" s="11"/>
      <c r="F76" s="12"/>
    </row>
    <row r="77" spans="2:6" ht="13.5" customHeight="1">
      <c r="B77" s="13"/>
      <c r="C77" s="13"/>
      <c r="E77" s="11"/>
      <c r="F77" s="14"/>
    </row>
    <row r="78" spans="4:6" ht="13.5" customHeight="1">
      <c r="D78" s="13"/>
      <c r="E78" s="11"/>
      <c r="F78" s="23"/>
    </row>
    <row r="79" spans="4:6" ht="13.5" customHeight="1">
      <c r="D79" s="13"/>
      <c r="E79" s="19"/>
      <c r="F79" s="16"/>
    </row>
    <row r="80" spans="5:6" ht="13.5" customHeight="1">
      <c r="E80" s="17"/>
      <c r="F80" s="12"/>
    </row>
    <row r="81" spans="4:6" ht="13.5" customHeight="1">
      <c r="D81" s="13"/>
      <c r="E81" s="17"/>
      <c r="F81" s="23"/>
    </row>
    <row r="82" spans="5:6" ht="22.5" customHeight="1">
      <c r="E82" s="19"/>
      <c r="F82" s="22"/>
    </row>
    <row r="83" spans="5:6" ht="13.5" customHeight="1">
      <c r="E83" s="11"/>
      <c r="F83" s="12"/>
    </row>
    <row r="84" spans="5:6" ht="13.5" customHeight="1">
      <c r="E84" s="19"/>
      <c r="F84" s="16"/>
    </row>
    <row r="85" spans="5:6" ht="13.5" customHeight="1">
      <c r="E85" s="11"/>
      <c r="F85" s="12"/>
    </row>
    <row r="86" spans="5:6" ht="13.5" customHeight="1">
      <c r="E86" s="11"/>
      <c r="F86" s="12"/>
    </row>
    <row r="87" spans="1:6" ht="13.5" customHeight="1">
      <c r="A87" s="13"/>
      <c r="E87" s="25"/>
      <c r="F87" s="23"/>
    </row>
    <row r="88" spans="2:6" ht="13.5" customHeight="1">
      <c r="B88" s="13"/>
      <c r="C88" s="13"/>
      <c r="D88" s="13"/>
      <c r="E88" s="26"/>
      <c r="F88" s="23"/>
    </row>
    <row r="89" spans="2:6" ht="13.5" customHeight="1">
      <c r="B89" s="13"/>
      <c r="C89" s="13"/>
      <c r="D89" s="13"/>
      <c r="E89" s="26"/>
      <c r="F89" s="14"/>
    </row>
    <row r="90" spans="2:6" ht="13.5" customHeight="1">
      <c r="B90" s="13"/>
      <c r="C90" s="13"/>
      <c r="D90" s="13"/>
      <c r="E90" s="19"/>
      <c r="F90" s="20"/>
    </row>
    <row r="91" spans="5:6" ht="12.75">
      <c r="E91" s="11"/>
      <c r="F91" s="12"/>
    </row>
    <row r="92" spans="2:6" ht="12.75">
      <c r="B92" s="13"/>
      <c r="C92" s="13"/>
      <c r="E92" s="11"/>
      <c r="F92" s="23"/>
    </row>
    <row r="93" spans="4:6" ht="12.75">
      <c r="D93" s="13"/>
      <c r="E93" s="11"/>
      <c r="F93" s="14"/>
    </row>
    <row r="94" spans="4:6" ht="12.75">
      <c r="D94" s="13"/>
      <c r="E94" s="19"/>
      <c r="F94" s="16"/>
    </row>
    <row r="95" spans="5:6" ht="12.75">
      <c r="E95" s="11"/>
      <c r="F95" s="12"/>
    </row>
    <row r="96" spans="5:6" ht="12.75">
      <c r="E96" s="11"/>
      <c r="F96" s="12"/>
    </row>
    <row r="97" spans="5:6" ht="12.75">
      <c r="E97" s="27"/>
      <c r="F97" s="28"/>
    </row>
    <row r="98" spans="5:6" ht="12.75">
      <c r="E98" s="11"/>
      <c r="F98" s="12"/>
    </row>
    <row r="99" spans="5:6" ht="12.75">
      <c r="E99" s="11"/>
      <c r="F99" s="12"/>
    </row>
    <row r="100" spans="5:6" ht="12.75">
      <c r="E100" s="11"/>
      <c r="F100" s="12"/>
    </row>
    <row r="101" spans="5:6" ht="12.75">
      <c r="E101" s="19"/>
      <c r="F101" s="16"/>
    </row>
    <row r="102" spans="5:6" ht="12.75">
      <c r="E102" s="11"/>
      <c r="F102" s="12"/>
    </row>
    <row r="103" spans="5:6" ht="12.75">
      <c r="E103" s="19"/>
      <c r="F103" s="16"/>
    </row>
    <row r="104" spans="5:6" ht="12.75">
      <c r="E104" s="11"/>
      <c r="F104" s="12"/>
    </row>
    <row r="105" spans="5:6" ht="12.75">
      <c r="E105" s="11"/>
      <c r="F105" s="12"/>
    </row>
    <row r="106" spans="5:6" ht="12.75">
      <c r="E106" s="11"/>
      <c r="F106" s="12"/>
    </row>
    <row r="107" spans="5:6" ht="12.75">
      <c r="E107" s="11"/>
      <c r="F107" s="12"/>
    </row>
    <row r="108" spans="1:6" ht="28.5" customHeight="1">
      <c r="A108" s="29"/>
      <c r="B108" s="29"/>
      <c r="C108" s="29"/>
      <c r="D108" s="29"/>
      <c r="E108" s="30"/>
      <c r="F108" s="31"/>
    </row>
    <row r="109" spans="4:6" ht="12.75">
      <c r="D109" s="13"/>
      <c r="E109" s="11"/>
      <c r="F109" s="14"/>
    </row>
    <row r="110" spans="5:6" ht="12.75">
      <c r="E110" s="32"/>
      <c r="F110" s="33"/>
    </row>
    <row r="111" spans="5:6" ht="12.75">
      <c r="E111" s="11"/>
      <c r="F111" s="12"/>
    </row>
    <row r="112" spans="5:6" ht="12.75">
      <c r="E112" s="27"/>
      <c r="F112" s="28"/>
    </row>
    <row r="113" spans="5:6" ht="12.75">
      <c r="E113" s="27"/>
      <c r="F113" s="28"/>
    </row>
    <row r="114" spans="5:6" ht="12.75">
      <c r="E114" s="11"/>
      <c r="F114" s="12"/>
    </row>
    <row r="115" spans="5:6" ht="12.75">
      <c r="E115" s="19"/>
      <c r="F115" s="16"/>
    </row>
    <row r="116" spans="5:6" ht="12.75">
      <c r="E116" s="11"/>
      <c r="F116" s="12"/>
    </row>
    <row r="117" spans="5:6" ht="12.75">
      <c r="E117" s="11"/>
      <c r="F117" s="12"/>
    </row>
    <row r="118" spans="5:6" ht="12.75">
      <c r="E118" s="19"/>
      <c r="F118" s="16"/>
    </row>
    <row r="119" spans="5:6" ht="12.75">
      <c r="E119" s="11"/>
      <c r="F119" s="12"/>
    </row>
    <row r="120" spans="5:6" ht="12.75">
      <c r="E120" s="27"/>
      <c r="F120" s="28"/>
    </row>
    <row r="121" spans="5:6" ht="12.75">
      <c r="E121" s="19"/>
      <c r="F121" s="33"/>
    </row>
    <row r="122" spans="5:6" ht="12.75">
      <c r="E122" s="17"/>
      <c r="F122" s="28"/>
    </row>
    <row r="123" spans="5:6" ht="12.75">
      <c r="E123" s="19"/>
      <c r="F123" s="16"/>
    </row>
    <row r="124" spans="5:6" ht="12.75">
      <c r="E124" s="11"/>
      <c r="F124" s="12"/>
    </row>
    <row r="125" spans="4:6" ht="12.75">
      <c r="D125" s="13"/>
      <c r="E125" s="11"/>
      <c r="F125" s="14"/>
    </row>
    <row r="126" spans="5:6" ht="12.75">
      <c r="E126" s="17"/>
      <c r="F126" s="16"/>
    </row>
    <row r="127" spans="5:6" ht="12.75">
      <c r="E127" s="17"/>
      <c r="F127" s="28"/>
    </row>
    <row r="128" spans="4:6" ht="12.75">
      <c r="D128" s="13"/>
      <c r="E128" s="17"/>
      <c r="F128" s="34"/>
    </row>
    <row r="129" spans="4:6" ht="12.75">
      <c r="D129" s="13"/>
      <c r="E129" s="19"/>
      <c r="F129" s="20"/>
    </row>
    <row r="130" spans="5:6" ht="12.75">
      <c r="E130" s="11"/>
      <c r="F130" s="12"/>
    </row>
    <row r="131" spans="5:6" ht="12.75">
      <c r="E131" s="32"/>
      <c r="F131" s="35"/>
    </row>
    <row r="132" spans="5:6" ht="11.25" customHeight="1">
      <c r="E132" s="27"/>
      <c r="F132" s="28"/>
    </row>
    <row r="133" spans="2:6" ht="24" customHeight="1">
      <c r="B133" s="13"/>
      <c r="C133" s="13"/>
      <c r="E133" s="27"/>
      <c r="F133" s="36"/>
    </row>
    <row r="134" spans="4:6" ht="15" customHeight="1">
      <c r="D134" s="13"/>
      <c r="E134" s="27"/>
      <c r="F134" s="36"/>
    </row>
    <row r="135" spans="5:6" ht="11.25" customHeight="1">
      <c r="E135" s="32"/>
      <c r="F135" s="33"/>
    </row>
    <row r="136" spans="5:6" ht="12.75">
      <c r="E136" s="27"/>
      <c r="F136" s="28"/>
    </row>
    <row r="137" spans="2:6" ht="13.5" customHeight="1">
      <c r="B137" s="13"/>
      <c r="C137" s="13"/>
      <c r="E137" s="27"/>
      <c r="F137" s="37"/>
    </row>
    <row r="138" spans="4:6" ht="12.75" customHeight="1">
      <c r="D138" s="13"/>
      <c r="E138" s="27"/>
      <c r="F138" s="14"/>
    </row>
    <row r="139" spans="4:6" ht="12.75" customHeight="1">
      <c r="D139" s="13"/>
      <c r="E139" s="19"/>
      <c r="F139" s="20"/>
    </row>
    <row r="140" spans="5:6" ht="12.75">
      <c r="E140" s="11"/>
      <c r="F140" s="12"/>
    </row>
    <row r="141" spans="4:6" ht="12.75">
      <c r="D141" s="13"/>
      <c r="E141" s="11"/>
      <c r="F141" s="34"/>
    </row>
    <row r="142" spans="5:6" ht="12.75">
      <c r="E142" s="32"/>
      <c r="F142" s="33"/>
    </row>
    <row r="143" spans="5:6" ht="12.75">
      <c r="E143" s="27"/>
      <c r="F143" s="28"/>
    </row>
    <row r="144" spans="5:6" ht="12.75">
      <c r="E144" s="11"/>
      <c r="F144" s="12"/>
    </row>
    <row r="145" spans="1:6" ht="19.5" customHeight="1">
      <c r="A145" s="38"/>
      <c r="B145" s="4"/>
      <c r="C145" s="4"/>
      <c r="D145" s="4"/>
      <c r="E145" s="4"/>
      <c r="F145" s="23"/>
    </row>
    <row r="146" spans="1:6" ht="15" customHeight="1">
      <c r="A146" s="13"/>
      <c r="E146" s="25"/>
      <c r="F146" s="23"/>
    </row>
    <row r="147" spans="1:6" ht="12.75">
      <c r="A147" s="13"/>
      <c r="B147" s="13"/>
      <c r="C147" s="13"/>
      <c r="E147" s="25"/>
      <c r="F147" s="14"/>
    </row>
    <row r="148" spans="4:6" ht="12.75">
      <c r="D148" s="13"/>
      <c r="E148" s="11"/>
      <c r="F148" s="23"/>
    </row>
    <row r="149" spans="5:6" ht="12.75">
      <c r="E149" s="15"/>
      <c r="F149" s="16"/>
    </row>
    <row r="150" spans="2:6" ht="12.75">
      <c r="B150" s="13"/>
      <c r="C150" s="13"/>
      <c r="E150" s="11"/>
      <c r="F150" s="14"/>
    </row>
    <row r="151" spans="4:6" ht="12.75">
      <c r="D151" s="13"/>
      <c r="E151" s="11"/>
      <c r="F151" s="14"/>
    </row>
    <row r="152" spans="5:6" ht="12.75">
      <c r="E152" s="19"/>
      <c r="F152" s="20"/>
    </row>
    <row r="153" spans="4:6" ht="22.5" customHeight="1">
      <c r="D153" s="13"/>
      <c r="E153" s="11"/>
      <c r="F153" s="21"/>
    </row>
    <row r="154" spans="5:6" ht="12.75">
      <c r="E154" s="11"/>
      <c r="F154" s="20"/>
    </row>
    <row r="155" spans="2:6" ht="12.75">
      <c r="B155" s="13"/>
      <c r="C155" s="13"/>
      <c r="E155" s="17"/>
      <c r="F155" s="23"/>
    </row>
    <row r="156" spans="4:6" ht="12.75">
      <c r="D156" s="13"/>
      <c r="E156" s="17"/>
      <c r="F156" s="24"/>
    </row>
    <row r="157" spans="5:6" ht="12.75">
      <c r="E157" s="19"/>
      <c r="F157" s="16"/>
    </row>
    <row r="158" spans="1:6" ht="13.5" customHeight="1">
      <c r="A158" s="13"/>
      <c r="E158" s="25"/>
      <c r="F158" s="23"/>
    </row>
    <row r="159" spans="2:6" ht="13.5" customHeight="1">
      <c r="B159" s="13"/>
      <c r="C159" s="13"/>
      <c r="E159" s="11"/>
      <c r="F159" s="23"/>
    </row>
    <row r="160" spans="4:6" ht="13.5" customHeight="1">
      <c r="D160" s="13"/>
      <c r="E160" s="11"/>
      <c r="F160" s="14"/>
    </row>
    <row r="161" spans="4:6" ht="12.75">
      <c r="D161" s="13"/>
      <c r="E161" s="19"/>
      <c r="F161" s="16"/>
    </row>
    <row r="162" spans="4:6" ht="12.75">
      <c r="D162" s="13"/>
      <c r="E162" s="11"/>
      <c r="F162" s="14"/>
    </row>
    <row r="163" spans="5:6" ht="12.75">
      <c r="E163" s="32"/>
      <c r="F163" s="33"/>
    </row>
    <row r="164" spans="4:6" ht="12.75">
      <c r="D164" s="13"/>
      <c r="E164" s="17"/>
      <c r="F164" s="34"/>
    </row>
    <row r="165" spans="4:6" ht="12.75">
      <c r="D165" s="13"/>
      <c r="E165" s="19"/>
      <c r="F165" s="20"/>
    </row>
    <row r="166" spans="5:6" ht="12.75">
      <c r="E166" s="32"/>
      <c r="F166" s="39"/>
    </row>
    <row r="167" spans="2:6" ht="12.75">
      <c r="B167" s="13"/>
      <c r="C167" s="13"/>
      <c r="E167" s="27"/>
      <c r="F167" s="37"/>
    </row>
    <row r="168" spans="4:6" ht="12.75">
      <c r="D168" s="13"/>
      <c r="E168" s="27"/>
      <c r="F168" s="14"/>
    </row>
    <row r="169" spans="4:6" ht="12.75">
      <c r="D169" s="13"/>
      <c r="E169" s="19"/>
      <c r="F169" s="20"/>
    </row>
    <row r="170" spans="4:6" ht="12.75">
      <c r="D170" s="13"/>
      <c r="E170" s="19"/>
      <c r="F170" s="20"/>
    </row>
    <row r="171" spans="5:6" ht="12.75">
      <c r="E171" s="11"/>
      <c r="F171" s="12"/>
    </row>
    <row r="172" spans="1:6" s="40" customFormat="1" ht="18" customHeight="1">
      <c r="A172" s="225"/>
      <c r="B172" s="226"/>
      <c r="C172" s="226"/>
      <c r="D172" s="226"/>
      <c r="E172" s="226"/>
      <c r="F172" s="226"/>
    </row>
    <row r="173" spans="1:6" ht="28.5" customHeight="1">
      <c r="A173" s="29"/>
      <c r="B173" s="29"/>
      <c r="C173" s="29"/>
      <c r="D173" s="29"/>
      <c r="E173" s="30"/>
      <c r="F173" s="31"/>
    </row>
    <row r="175" spans="1:6" ht="15.75">
      <c r="A175" s="42"/>
      <c r="B175" s="13"/>
      <c r="C175" s="13"/>
      <c r="D175" s="13"/>
      <c r="E175" s="43"/>
      <c r="F175" s="3"/>
    </row>
    <row r="176" spans="1:6" ht="12.75">
      <c r="A176" s="13"/>
      <c r="B176" s="13"/>
      <c r="C176" s="13"/>
      <c r="D176" s="13"/>
      <c r="E176" s="43"/>
      <c r="F176" s="3"/>
    </row>
    <row r="177" spans="1:6" ht="17.25" customHeight="1">
      <c r="A177" s="13"/>
      <c r="B177" s="13"/>
      <c r="C177" s="13"/>
      <c r="D177" s="13"/>
      <c r="E177" s="43"/>
      <c r="F177" s="3"/>
    </row>
    <row r="178" spans="1:6" ht="13.5" customHeight="1">
      <c r="A178" s="13"/>
      <c r="B178" s="13"/>
      <c r="C178" s="13"/>
      <c r="D178" s="13"/>
      <c r="E178" s="43"/>
      <c r="F178" s="3"/>
    </row>
    <row r="179" spans="1:6" ht="12.75">
      <c r="A179" s="13"/>
      <c r="B179" s="13"/>
      <c r="C179" s="13"/>
      <c r="D179" s="13"/>
      <c r="E179" s="43"/>
      <c r="F179" s="3"/>
    </row>
    <row r="180" spans="1:4" ht="12.75">
      <c r="A180" s="13"/>
      <c r="B180" s="13"/>
      <c r="C180" s="13"/>
      <c r="D180" s="13"/>
    </row>
    <row r="181" spans="1:6" ht="12.75">
      <c r="A181" s="13"/>
      <c r="B181" s="13"/>
      <c r="C181" s="13"/>
      <c r="D181" s="13"/>
      <c r="E181" s="43"/>
      <c r="F181" s="3"/>
    </row>
    <row r="182" spans="1:6" ht="12.75">
      <c r="A182" s="13"/>
      <c r="B182" s="13"/>
      <c r="C182" s="13"/>
      <c r="D182" s="13"/>
      <c r="E182" s="43"/>
      <c r="F182" s="44"/>
    </row>
    <row r="183" spans="1:6" ht="12.75">
      <c r="A183" s="13"/>
      <c r="B183" s="13"/>
      <c r="C183" s="13"/>
      <c r="D183" s="13"/>
      <c r="E183" s="43"/>
      <c r="F183" s="3"/>
    </row>
    <row r="184" spans="1:6" ht="22.5" customHeight="1">
      <c r="A184" s="13"/>
      <c r="B184" s="13"/>
      <c r="C184" s="13"/>
      <c r="D184" s="13"/>
      <c r="E184" s="43"/>
      <c r="F184" s="21"/>
    </row>
    <row r="185" spans="5:6" ht="22.5" customHeight="1">
      <c r="E185" s="19"/>
      <c r="F185" s="22"/>
    </row>
  </sheetData>
  <sheetProtection/>
  <mergeCells count="8">
    <mergeCell ref="A172:F172"/>
    <mergeCell ref="B60:I60"/>
    <mergeCell ref="B3:J3"/>
    <mergeCell ref="B34:J34"/>
    <mergeCell ref="A1:J1"/>
    <mergeCell ref="B36:I36"/>
    <mergeCell ref="B47:I47"/>
    <mergeCell ref="B49:I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4" max="9" man="1"/>
    <brk id="106" max="9" man="1"/>
    <brk id="1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5"/>
  <sheetViews>
    <sheetView tabSelected="1" view="pageBreakPreview" zoomScaleSheetLayoutView="100" workbookViewId="0" topLeftCell="A1">
      <pane ySplit="2" topLeftCell="A159" activePane="bottomLeft" state="frozen"/>
      <selection pane="topLeft" activeCell="A1" sqref="A1"/>
      <selection pane="bottomLeft" activeCell="J159" sqref="J159"/>
    </sheetView>
  </sheetViews>
  <sheetFormatPr defaultColWidth="11.421875" defaultRowHeight="12.75"/>
  <cols>
    <col min="1" max="1" width="8.57421875" style="82" customWidth="1"/>
    <col min="2" max="2" width="6.7109375" style="82" customWidth="1"/>
    <col min="3" max="3" width="33.421875" style="83" customWidth="1"/>
    <col min="4" max="4" width="14.28125" style="85" customWidth="1"/>
    <col min="5" max="5" width="12.421875" style="85" customWidth="1"/>
    <col min="6" max="7" width="10.7109375" style="85" customWidth="1"/>
    <col min="8" max="8" width="10.28125" style="85" customWidth="1"/>
    <col min="9" max="9" width="12.00390625" style="85" customWidth="1"/>
    <col min="10" max="10" width="10.421875" style="85" customWidth="1"/>
    <col min="11" max="12" width="10.7109375" style="85" customWidth="1"/>
    <col min="13" max="14" width="12.28125" style="85" bestFit="1" customWidth="1"/>
    <col min="15" max="16384" width="11.421875" style="1" customWidth="1"/>
  </cols>
  <sheetData>
    <row r="1" spans="1:14" ht="29.25" customHeight="1">
      <c r="A1" s="246" t="s">
        <v>189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66" customHeight="1">
      <c r="A2" s="131" t="s">
        <v>18</v>
      </c>
      <c r="B2" s="131" t="s">
        <v>54</v>
      </c>
      <c r="C2" s="131" t="s">
        <v>19</v>
      </c>
      <c r="D2" s="132" t="s">
        <v>49</v>
      </c>
      <c r="E2" s="133" t="s">
        <v>10</v>
      </c>
      <c r="F2" s="133" t="s">
        <v>185</v>
      </c>
      <c r="G2" s="133" t="s">
        <v>11</v>
      </c>
      <c r="H2" s="133" t="s">
        <v>12</v>
      </c>
      <c r="I2" s="133" t="s">
        <v>13</v>
      </c>
      <c r="J2" s="133" t="s">
        <v>20</v>
      </c>
      <c r="K2" s="133" t="s">
        <v>15</v>
      </c>
      <c r="L2" s="133" t="s">
        <v>16</v>
      </c>
      <c r="M2" s="132" t="s">
        <v>130</v>
      </c>
      <c r="N2" s="132" t="s">
        <v>131</v>
      </c>
    </row>
    <row r="3" spans="1:14" s="138" customFormat="1" ht="21" customHeight="1">
      <c r="A3" s="139"/>
      <c r="B3" s="140"/>
      <c r="C3" s="141" t="s">
        <v>187</v>
      </c>
      <c r="D3" s="142"/>
      <c r="E3" s="143">
        <v>11</v>
      </c>
      <c r="F3" s="143">
        <v>12</v>
      </c>
      <c r="G3" s="143">
        <v>32</v>
      </c>
      <c r="H3" s="143">
        <v>49</v>
      </c>
      <c r="I3" s="143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47" t="s">
        <v>172</v>
      </c>
      <c r="B4" s="248"/>
      <c r="C4" s="249"/>
      <c r="D4" s="109">
        <f>SUM(E4:L4)</f>
        <v>7157207</v>
      </c>
      <c r="E4" s="109">
        <f>SUM(E5,E82,E182,E345)</f>
        <v>726807</v>
      </c>
      <c r="F4" s="109">
        <f>SUM(F5,F82,F182,F345)</f>
        <v>0</v>
      </c>
      <c r="G4" s="109">
        <f aca="true" t="shared" si="0" ref="G4:L4">SUM(G5,G82,G182,G345)</f>
        <v>20900</v>
      </c>
      <c r="H4" s="109">
        <v>13000</v>
      </c>
      <c r="I4" s="109">
        <f t="shared" si="0"/>
        <v>6369000</v>
      </c>
      <c r="J4" s="109">
        <v>20000</v>
      </c>
      <c r="K4" s="109">
        <f t="shared" si="0"/>
        <v>7500</v>
      </c>
      <c r="L4" s="109">
        <f t="shared" si="0"/>
        <v>0</v>
      </c>
      <c r="M4" s="109">
        <f>SUM(M5,M82,M182,M345)</f>
        <v>726807</v>
      </c>
      <c r="N4" s="109">
        <f>SUM(N5,N82,N182,N345)</f>
        <v>726807</v>
      </c>
    </row>
    <row r="5" spans="1:14" s="3" customFormat="1" ht="39.75" customHeight="1">
      <c r="A5" s="250" t="s">
        <v>176</v>
      </c>
      <c r="B5" s="251"/>
      <c r="C5" s="122" t="s">
        <v>173</v>
      </c>
      <c r="D5" s="109">
        <f aca="true" t="shared" si="1" ref="D5:D12">SUM(E5:L5)</f>
        <v>0</v>
      </c>
      <c r="E5" s="98">
        <f aca="true" t="shared" si="2" ref="E5:N5">SUM(E6,E20,E27,E64)</f>
        <v>0</v>
      </c>
      <c r="F5" s="98">
        <f>SUM(F6,F20,F27,F64)</f>
        <v>0</v>
      </c>
      <c r="G5" s="98">
        <f t="shared" si="2"/>
        <v>0</v>
      </c>
      <c r="H5" s="98">
        <f t="shared" si="2"/>
        <v>0</v>
      </c>
      <c r="I5" s="98">
        <f t="shared" si="2"/>
        <v>0</v>
      </c>
      <c r="J5" s="98">
        <f t="shared" si="2"/>
        <v>0</v>
      </c>
      <c r="K5" s="98">
        <f t="shared" si="2"/>
        <v>0</v>
      </c>
      <c r="L5" s="98">
        <f t="shared" si="2"/>
        <v>0</v>
      </c>
      <c r="M5" s="98">
        <f t="shared" si="2"/>
        <v>0</v>
      </c>
      <c r="N5" s="98">
        <f t="shared" si="2"/>
        <v>0</v>
      </c>
    </row>
    <row r="6" spans="1:14" s="3" customFormat="1" ht="41.25" customHeight="1">
      <c r="A6" s="101" t="s">
        <v>177</v>
      </c>
      <c r="B6" s="194"/>
      <c r="C6" s="136" t="s">
        <v>181</v>
      </c>
      <c r="D6" s="127">
        <f t="shared" si="1"/>
        <v>0</v>
      </c>
      <c r="E6" s="127">
        <f aca="true" t="shared" si="3" ref="E6:N9">SUM(E7)</f>
        <v>0</v>
      </c>
      <c r="F6" s="127">
        <f t="shared" si="3"/>
        <v>0</v>
      </c>
      <c r="G6" s="127">
        <f t="shared" si="3"/>
        <v>0</v>
      </c>
      <c r="H6" s="127">
        <f t="shared" si="3"/>
        <v>0</v>
      </c>
      <c r="I6" s="127">
        <f t="shared" si="3"/>
        <v>0</v>
      </c>
      <c r="J6" s="127">
        <f t="shared" si="3"/>
        <v>0</v>
      </c>
      <c r="K6" s="127">
        <f t="shared" si="3"/>
        <v>0</v>
      </c>
      <c r="L6" s="127">
        <f t="shared" si="3"/>
        <v>0</v>
      </c>
      <c r="M6" s="127">
        <f t="shared" si="3"/>
        <v>0</v>
      </c>
      <c r="N6" s="127">
        <f t="shared" si="3"/>
        <v>0</v>
      </c>
    </row>
    <row r="7" spans="1:14" s="3" customFormat="1" ht="12.75" customHeight="1">
      <c r="A7" s="102">
        <v>4</v>
      </c>
      <c r="B7" s="123"/>
      <c r="C7" s="96" t="s">
        <v>30</v>
      </c>
      <c r="D7" s="104">
        <f t="shared" si="1"/>
        <v>0</v>
      </c>
      <c r="E7" s="97">
        <f t="shared" si="3"/>
        <v>0</v>
      </c>
      <c r="F7" s="97">
        <f t="shared" si="3"/>
        <v>0</v>
      </c>
      <c r="G7" s="97">
        <f t="shared" si="3"/>
        <v>0</v>
      </c>
      <c r="H7" s="97">
        <f t="shared" si="3"/>
        <v>0</v>
      </c>
      <c r="I7" s="97">
        <f t="shared" si="3"/>
        <v>0</v>
      </c>
      <c r="J7" s="97">
        <f t="shared" si="3"/>
        <v>0</v>
      </c>
      <c r="K7" s="97">
        <f t="shared" si="3"/>
        <v>0</v>
      </c>
      <c r="L7" s="97">
        <f t="shared" si="3"/>
        <v>0</v>
      </c>
      <c r="M7" s="97">
        <f t="shared" si="3"/>
        <v>0</v>
      </c>
      <c r="N7" s="97">
        <f t="shared" si="3"/>
        <v>0</v>
      </c>
    </row>
    <row r="8" spans="1:14" s="3" customFormat="1" ht="12.75" customHeight="1">
      <c r="A8" s="102">
        <v>42</v>
      </c>
      <c r="B8" s="123"/>
      <c r="C8" s="96" t="s">
        <v>53</v>
      </c>
      <c r="D8" s="104">
        <f t="shared" si="1"/>
        <v>0</v>
      </c>
      <c r="E8" s="97">
        <f>SUM(E17,E11,E9)</f>
        <v>0</v>
      </c>
      <c r="F8" s="97">
        <f aca="true" t="shared" si="4" ref="F8:L8">SUM(F17,F11,F9)</f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144">
        <v>0</v>
      </c>
      <c r="N8" s="144">
        <v>0</v>
      </c>
    </row>
    <row r="9" spans="1:14" s="3" customFormat="1" ht="12.75" customHeight="1">
      <c r="A9" s="102">
        <v>421</v>
      </c>
      <c r="B9" s="123"/>
      <c r="C9" s="96" t="s">
        <v>50</v>
      </c>
      <c r="D9" s="104">
        <f t="shared" si="1"/>
        <v>0</v>
      </c>
      <c r="E9" s="97">
        <f>SUM(E10)</f>
        <v>0</v>
      </c>
      <c r="F9" s="97">
        <f>SUM(F10)</f>
        <v>0</v>
      </c>
      <c r="G9" s="97">
        <f t="shared" si="3"/>
        <v>0</v>
      </c>
      <c r="H9" s="97">
        <f t="shared" si="3"/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  <c r="M9" s="134"/>
      <c r="N9" s="134"/>
    </row>
    <row r="10" spans="1:14" s="3" customFormat="1" ht="12.75" customHeight="1">
      <c r="A10" s="102">
        <v>4212</v>
      </c>
      <c r="B10" s="124">
        <v>0</v>
      </c>
      <c r="C10" s="96" t="s">
        <v>58</v>
      </c>
      <c r="D10" s="104">
        <f t="shared" si="1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>
      <c r="A11" s="102">
        <v>422</v>
      </c>
      <c r="B11" s="123"/>
      <c r="C11" s="96" t="s">
        <v>59</v>
      </c>
      <c r="D11" s="104">
        <f t="shared" si="1"/>
        <v>0</v>
      </c>
      <c r="E11" s="97">
        <f aca="true" t="shared" si="5" ref="E11:L11">SUM(E12:E16)</f>
        <v>0</v>
      </c>
      <c r="F11" s="97">
        <f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134"/>
      <c r="N11" s="134"/>
    </row>
    <row r="12" spans="1:14" s="3" customFormat="1" ht="12.75" customHeight="1">
      <c r="A12" s="102">
        <v>4221</v>
      </c>
      <c r="B12" s="124">
        <v>0</v>
      </c>
      <c r="C12" s="96" t="s">
        <v>60</v>
      </c>
      <c r="D12" s="104">
        <f t="shared" si="1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>
      <c r="A13" s="102">
        <v>4222</v>
      </c>
      <c r="B13" s="124">
        <v>0</v>
      </c>
      <c r="C13" s="96" t="s">
        <v>61</v>
      </c>
      <c r="D13" s="104">
        <f aca="true" t="shared" si="6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>
      <c r="A14" s="102">
        <v>4223</v>
      </c>
      <c r="B14" s="124">
        <v>0</v>
      </c>
      <c r="C14" s="96" t="s">
        <v>62</v>
      </c>
      <c r="D14" s="104">
        <f t="shared" si="6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>
      <c r="A15" s="102">
        <v>4226</v>
      </c>
      <c r="B15" s="124">
        <v>0</v>
      </c>
      <c r="C15" s="96" t="s">
        <v>63</v>
      </c>
      <c r="D15" s="104">
        <f t="shared" si="6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>
      <c r="A16" s="102">
        <v>4227</v>
      </c>
      <c r="B16" s="124">
        <v>0</v>
      </c>
      <c r="C16" s="96" t="s">
        <v>64</v>
      </c>
      <c r="D16" s="104">
        <f t="shared" si="6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>
      <c r="A17" s="102">
        <v>423</v>
      </c>
      <c r="B17" s="124"/>
      <c r="C17" s="96" t="s">
        <v>120</v>
      </c>
      <c r="D17" s="104">
        <f t="shared" si="6"/>
        <v>0</v>
      </c>
      <c r="E17" s="104">
        <f>SUM(E18)</f>
        <v>0</v>
      </c>
      <c r="F17" s="104">
        <f aca="true" t="shared" si="7" ref="F17:L17">SUM(F18)</f>
        <v>0</v>
      </c>
      <c r="G17" s="104">
        <f t="shared" si="7"/>
        <v>0</v>
      </c>
      <c r="H17" s="104">
        <f t="shared" si="7"/>
        <v>0</v>
      </c>
      <c r="I17" s="104">
        <f t="shared" si="7"/>
        <v>0</v>
      </c>
      <c r="J17" s="104">
        <f t="shared" si="7"/>
        <v>0</v>
      </c>
      <c r="K17" s="104">
        <f t="shared" si="7"/>
        <v>0</v>
      </c>
      <c r="L17" s="104">
        <f t="shared" si="7"/>
        <v>0</v>
      </c>
      <c r="M17" s="134"/>
      <c r="N17" s="134"/>
    </row>
    <row r="18" spans="1:14" s="3" customFormat="1" ht="12.75" customHeight="1">
      <c r="A18" s="102">
        <v>4231</v>
      </c>
      <c r="B18" s="124">
        <v>0</v>
      </c>
      <c r="C18" s="96" t="s">
        <v>121</v>
      </c>
      <c r="D18" s="104">
        <f t="shared" si="6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>
      <c r="A20" s="101" t="s">
        <v>178</v>
      </c>
      <c r="B20" s="194"/>
      <c r="C20" s="136" t="s">
        <v>182</v>
      </c>
      <c r="D20" s="127">
        <f aca="true" t="shared" si="8" ref="D20:D25">SUM(E20:L20)</f>
        <v>0</v>
      </c>
      <c r="E20" s="127">
        <f aca="true" t="shared" si="9" ref="E20:N22">SUM(E21)</f>
        <v>0</v>
      </c>
      <c r="F20" s="127">
        <f t="shared" si="9"/>
        <v>0</v>
      </c>
      <c r="G20" s="127">
        <f t="shared" si="9"/>
        <v>0</v>
      </c>
      <c r="H20" s="127">
        <f t="shared" si="9"/>
        <v>0</v>
      </c>
      <c r="I20" s="127">
        <f t="shared" si="9"/>
        <v>0</v>
      </c>
      <c r="J20" s="127">
        <f t="shared" si="9"/>
        <v>0</v>
      </c>
      <c r="K20" s="127">
        <f t="shared" si="9"/>
        <v>0</v>
      </c>
      <c r="L20" s="127">
        <f t="shared" si="9"/>
        <v>0</v>
      </c>
      <c r="M20" s="127">
        <f t="shared" si="9"/>
        <v>0</v>
      </c>
      <c r="N20" s="127">
        <f t="shared" si="9"/>
        <v>0</v>
      </c>
    </row>
    <row r="21" spans="1:14" s="3" customFormat="1" ht="12.75" customHeight="1">
      <c r="A21" s="102">
        <v>3</v>
      </c>
      <c r="B21" s="123"/>
      <c r="C21" s="96" t="s">
        <v>51</v>
      </c>
      <c r="D21" s="97">
        <f t="shared" si="8"/>
        <v>0</v>
      </c>
      <c r="E21" s="97">
        <f t="shared" si="9"/>
        <v>0</v>
      </c>
      <c r="F21" s="97">
        <f t="shared" si="9"/>
        <v>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0</v>
      </c>
      <c r="N21" s="97">
        <f t="shared" si="9"/>
        <v>0</v>
      </c>
    </row>
    <row r="22" spans="1:14" s="3" customFormat="1" ht="12.75" customHeight="1">
      <c r="A22" s="102">
        <v>32</v>
      </c>
      <c r="B22" s="123"/>
      <c r="C22" s="96" t="s">
        <v>25</v>
      </c>
      <c r="D22" s="104">
        <f t="shared" si="8"/>
        <v>0</v>
      </c>
      <c r="E22" s="97">
        <f t="shared" si="9"/>
        <v>0</v>
      </c>
      <c r="F22" s="97">
        <f t="shared" si="9"/>
        <v>0</v>
      </c>
      <c r="G22" s="97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7">
        <f t="shared" si="9"/>
        <v>0</v>
      </c>
      <c r="L22" s="97">
        <f t="shared" si="9"/>
        <v>0</v>
      </c>
      <c r="M22" s="144">
        <v>0</v>
      </c>
      <c r="N22" s="144">
        <v>0</v>
      </c>
    </row>
    <row r="23" spans="1:14" s="3" customFormat="1" ht="12.75" customHeight="1">
      <c r="A23" s="102">
        <v>323</v>
      </c>
      <c r="B23" s="123"/>
      <c r="C23" s="96" t="s">
        <v>28</v>
      </c>
      <c r="D23" s="104">
        <f t="shared" si="8"/>
        <v>0</v>
      </c>
      <c r="E23" s="97">
        <f aca="true" t="shared" si="10" ref="E23:L23">SUM(E24,E25)</f>
        <v>0</v>
      </c>
      <c r="F23" s="97">
        <f>SUM(F24,F25)</f>
        <v>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134"/>
      <c r="N23" s="134"/>
    </row>
    <row r="24" spans="1:14" s="3" customFormat="1" ht="12.75" customHeight="1">
      <c r="A24" s="102">
        <v>3232</v>
      </c>
      <c r="B24" s="124">
        <v>0</v>
      </c>
      <c r="C24" s="96" t="s">
        <v>66</v>
      </c>
      <c r="D24" s="104">
        <f t="shared" si="8"/>
        <v>0</v>
      </c>
      <c r="E24" s="144"/>
      <c r="F24" s="144"/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>
      <c r="A25" s="102">
        <v>3237</v>
      </c>
      <c r="B25" s="124">
        <v>0</v>
      </c>
      <c r="C25" s="96" t="s">
        <v>67</v>
      </c>
      <c r="D25" s="104">
        <f t="shared" si="8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>
      <c r="A27" s="101" t="s">
        <v>179</v>
      </c>
      <c r="B27" s="194"/>
      <c r="C27" s="136" t="s">
        <v>174</v>
      </c>
      <c r="D27" s="137">
        <f aca="true" t="shared" si="11" ref="D27:D41">SUM(E27:L27)</f>
        <v>0</v>
      </c>
      <c r="E27" s="137">
        <f aca="true" t="shared" si="12" ref="E27:N27">SUM(E28)</f>
        <v>0</v>
      </c>
      <c r="F27" s="137">
        <f t="shared" si="12"/>
        <v>0</v>
      </c>
      <c r="G27" s="137">
        <f t="shared" si="12"/>
        <v>0</v>
      </c>
      <c r="H27" s="137">
        <f t="shared" si="12"/>
        <v>0</v>
      </c>
      <c r="I27" s="137">
        <f t="shared" si="12"/>
        <v>0</v>
      </c>
      <c r="J27" s="137">
        <f t="shared" si="12"/>
        <v>0</v>
      </c>
      <c r="K27" s="137">
        <f t="shared" si="12"/>
        <v>0</v>
      </c>
      <c r="L27" s="137">
        <f t="shared" si="12"/>
        <v>0</v>
      </c>
      <c r="M27" s="137">
        <f t="shared" si="12"/>
        <v>0</v>
      </c>
      <c r="N27" s="137">
        <f t="shared" si="12"/>
        <v>0</v>
      </c>
    </row>
    <row r="28" spans="1:14" s="3" customFormat="1" ht="12.75" customHeight="1">
      <c r="A28" s="102">
        <v>3</v>
      </c>
      <c r="B28" s="123"/>
      <c r="C28" s="96" t="s">
        <v>51</v>
      </c>
      <c r="D28" s="97">
        <f t="shared" si="11"/>
        <v>0</v>
      </c>
      <c r="E28" s="97">
        <f aca="true" t="shared" si="13" ref="E28:N28">SUM(E29,E58)</f>
        <v>0</v>
      </c>
      <c r="F28" s="97">
        <f>SUM(F29,F58)</f>
        <v>0</v>
      </c>
      <c r="G28" s="97">
        <f t="shared" si="13"/>
        <v>0</v>
      </c>
      <c r="H28" s="97">
        <f t="shared" si="13"/>
        <v>0</v>
      </c>
      <c r="I28" s="97">
        <f t="shared" si="13"/>
        <v>0</v>
      </c>
      <c r="J28" s="97">
        <f t="shared" si="13"/>
        <v>0</v>
      </c>
      <c r="K28" s="97">
        <f t="shared" si="13"/>
        <v>0</v>
      </c>
      <c r="L28" s="97">
        <f t="shared" si="13"/>
        <v>0</v>
      </c>
      <c r="M28" s="97">
        <f t="shared" si="13"/>
        <v>0</v>
      </c>
      <c r="N28" s="97">
        <f t="shared" si="13"/>
        <v>0</v>
      </c>
    </row>
    <row r="29" spans="1:14" s="3" customFormat="1" ht="12.75" customHeight="1">
      <c r="A29" s="102">
        <v>32</v>
      </c>
      <c r="B29" s="123"/>
      <c r="C29" s="96" t="s">
        <v>25</v>
      </c>
      <c r="D29" s="104">
        <f t="shared" si="11"/>
        <v>0</v>
      </c>
      <c r="E29" s="97">
        <f>SUM(E30,E34,E40,E52,E50)</f>
        <v>0</v>
      </c>
      <c r="F29" s="97">
        <f>SUM(F30,F34,F40,F52,F50)</f>
        <v>0</v>
      </c>
      <c r="G29" s="97">
        <f aca="true" t="shared" si="14" ref="G29:L29">SUM(G30,G34,G40,G52,G50)</f>
        <v>0</v>
      </c>
      <c r="H29" s="97">
        <f t="shared" si="14"/>
        <v>0</v>
      </c>
      <c r="I29" s="97">
        <f t="shared" si="14"/>
        <v>0</v>
      </c>
      <c r="J29" s="97">
        <f t="shared" si="14"/>
        <v>0</v>
      </c>
      <c r="K29" s="97">
        <f t="shared" si="14"/>
        <v>0</v>
      </c>
      <c r="L29" s="97">
        <f t="shared" si="14"/>
        <v>0</v>
      </c>
      <c r="M29" s="144">
        <v>0</v>
      </c>
      <c r="N29" s="144">
        <v>0</v>
      </c>
    </row>
    <row r="30" spans="1:14" s="3" customFormat="1" ht="12.75" customHeight="1">
      <c r="A30" s="102">
        <v>321</v>
      </c>
      <c r="B30" s="123"/>
      <c r="C30" s="96" t="s">
        <v>26</v>
      </c>
      <c r="D30" s="104">
        <f t="shared" si="11"/>
        <v>0</v>
      </c>
      <c r="E30" s="97">
        <f>SUM(E31:E33)</f>
        <v>0</v>
      </c>
      <c r="F30" s="97">
        <f>SUM(F31:F33)</f>
        <v>0</v>
      </c>
      <c r="G30" s="97">
        <f aca="true" t="shared" si="15" ref="G30:L30">SUM(G31:G33)</f>
        <v>0</v>
      </c>
      <c r="H30" s="97">
        <f t="shared" si="15"/>
        <v>0</v>
      </c>
      <c r="I30" s="97">
        <f t="shared" si="15"/>
        <v>0</v>
      </c>
      <c r="J30" s="97">
        <f t="shared" si="15"/>
        <v>0</v>
      </c>
      <c r="K30" s="97">
        <f t="shared" si="15"/>
        <v>0</v>
      </c>
      <c r="L30" s="97">
        <f t="shared" si="15"/>
        <v>0</v>
      </c>
      <c r="M30" s="134"/>
      <c r="N30" s="134"/>
    </row>
    <row r="31" spans="1:14" s="3" customFormat="1" ht="12.75" customHeight="1">
      <c r="A31" s="102">
        <v>3211</v>
      </c>
      <c r="B31" s="124">
        <v>0</v>
      </c>
      <c r="C31" s="96" t="s">
        <v>70</v>
      </c>
      <c r="D31" s="104">
        <f t="shared" si="11"/>
        <v>0</v>
      </c>
      <c r="E31" s="144"/>
      <c r="F31" s="144"/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>
      <c r="A32" s="102">
        <v>3213</v>
      </c>
      <c r="B32" s="124">
        <v>0</v>
      </c>
      <c r="C32" s="96" t="s">
        <v>71</v>
      </c>
      <c r="D32" s="104">
        <f t="shared" si="11"/>
        <v>0</v>
      </c>
      <c r="E32" s="144"/>
      <c r="F32" s="144"/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>
      <c r="A33" s="102">
        <v>3214</v>
      </c>
      <c r="B33" s="124">
        <v>0</v>
      </c>
      <c r="C33" s="96" t="s">
        <v>72</v>
      </c>
      <c r="D33" s="104">
        <f t="shared" si="11"/>
        <v>0</v>
      </c>
      <c r="E33" s="144"/>
      <c r="F33" s="144"/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>
      <c r="A34" s="102">
        <v>322</v>
      </c>
      <c r="B34" s="123"/>
      <c r="C34" s="96" t="s">
        <v>27</v>
      </c>
      <c r="D34" s="104">
        <f t="shared" si="11"/>
        <v>0</v>
      </c>
      <c r="E34" s="97">
        <f>SUM(E35:E39)</f>
        <v>0</v>
      </c>
      <c r="F34" s="97">
        <f aca="true" t="shared" si="16" ref="F34:L34">SUM(F35:F39)</f>
        <v>0</v>
      </c>
      <c r="G34" s="97">
        <f t="shared" si="16"/>
        <v>0</v>
      </c>
      <c r="H34" s="97">
        <f t="shared" si="16"/>
        <v>0</v>
      </c>
      <c r="I34" s="97">
        <f t="shared" si="16"/>
        <v>0</v>
      </c>
      <c r="J34" s="97">
        <f t="shared" si="16"/>
        <v>0</v>
      </c>
      <c r="K34" s="97">
        <f t="shared" si="16"/>
        <v>0</v>
      </c>
      <c r="L34" s="97">
        <f t="shared" si="16"/>
        <v>0</v>
      </c>
      <c r="M34" s="134"/>
      <c r="N34" s="134"/>
    </row>
    <row r="35" spans="1:14" s="3" customFormat="1" ht="12.75" customHeight="1">
      <c r="A35" s="102">
        <v>3221</v>
      </c>
      <c r="B35" s="124">
        <v>0</v>
      </c>
      <c r="C35" s="96" t="s">
        <v>73</v>
      </c>
      <c r="D35" s="104">
        <f t="shared" si="11"/>
        <v>0</v>
      </c>
      <c r="E35" s="144"/>
      <c r="F35" s="144"/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>
      <c r="A36" s="102">
        <v>3223</v>
      </c>
      <c r="B36" s="124">
        <v>0</v>
      </c>
      <c r="C36" s="96" t="s">
        <v>75</v>
      </c>
      <c r="D36" s="104">
        <f t="shared" si="11"/>
        <v>0</v>
      </c>
      <c r="E36" s="144"/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>
      <c r="A37" s="102">
        <v>3224</v>
      </c>
      <c r="B37" s="124">
        <v>0</v>
      </c>
      <c r="C37" s="96" t="s">
        <v>76</v>
      </c>
      <c r="D37" s="104">
        <f t="shared" si="11"/>
        <v>0</v>
      </c>
      <c r="E37" s="144"/>
      <c r="F37" s="144"/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>
      <c r="A38" s="102">
        <v>3225</v>
      </c>
      <c r="B38" s="124">
        <v>0</v>
      </c>
      <c r="C38" s="96" t="s">
        <v>77</v>
      </c>
      <c r="D38" s="104">
        <f t="shared" si="11"/>
        <v>0</v>
      </c>
      <c r="E38" s="144"/>
      <c r="F38" s="144"/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>
      <c r="A39" s="102">
        <v>3227</v>
      </c>
      <c r="B39" s="124">
        <v>0</v>
      </c>
      <c r="C39" s="96" t="s">
        <v>78</v>
      </c>
      <c r="D39" s="104">
        <f t="shared" si="11"/>
        <v>0</v>
      </c>
      <c r="E39" s="144"/>
      <c r="F39" s="144"/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>
      <c r="A40" s="102">
        <v>323</v>
      </c>
      <c r="B40" s="123"/>
      <c r="C40" s="96" t="s">
        <v>28</v>
      </c>
      <c r="D40" s="104">
        <f t="shared" si="11"/>
        <v>0</v>
      </c>
      <c r="E40" s="97">
        <f aca="true" t="shared" si="17" ref="E40:L40">SUM(E41:E49)</f>
        <v>0</v>
      </c>
      <c r="F40" s="97">
        <f>SUM(F41:F49)</f>
        <v>0</v>
      </c>
      <c r="G40" s="97">
        <f t="shared" si="17"/>
        <v>0</v>
      </c>
      <c r="H40" s="97">
        <f t="shared" si="17"/>
        <v>0</v>
      </c>
      <c r="I40" s="97">
        <f t="shared" si="17"/>
        <v>0</v>
      </c>
      <c r="J40" s="97">
        <f t="shared" si="17"/>
        <v>0</v>
      </c>
      <c r="K40" s="97">
        <f t="shared" si="17"/>
        <v>0</v>
      </c>
      <c r="L40" s="97">
        <f t="shared" si="17"/>
        <v>0</v>
      </c>
      <c r="M40" s="134"/>
      <c r="N40" s="134"/>
    </row>
    <row r="41" spans="1:14" s="3" customFormat="1" ht="12.75" customHeight="1">
      <c r="A41" s="102">
        <v>3231</v>
      </c>
      <c r="B41" s="124">
        <v>0</v>
      </c>
      <c r="C41" s="96" t="s">
        <v>79</v>
      </c>
      <c r="D41" s="104">
        <f t="shared" si="11"/>
        <v>0</v>
      </c>
      <c r="E41" s="144"/>
      <c r="F41" s="144"/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>
      <c r="A42" s="102">
        <v>3232</v>
      </c>
      <c r="B42" s="124">
        <v>0</v>
      </c>
      <c r="C42" s="96" t="s">
        <v>66</v>
      </c>
      <c r="D42" s="104">
        <f aca="true" t="shared" si="18" ref="D42:D49">SUM(E42:L42)</f>
        <v>0</v>
      </c>
      <c r="E42" s="144"/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>
      <c r="A43" s="102">
        <v>3233</v>
      </c>
      <c r="B43" s="124">
        <v>0</v>
      </c>
      <c r="C43" s="96" t="s">
        <v>80</v>
      </c>
      <c r="D43" s="104">
        <f t="shared" si="18"/>
        <v>0</v>
      </c>
      <c r="E43" s="144"/>
      <c r="F43" s="144"/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>
      <c r="A44" s="102">
        <v>3234</v>
      </c>
      <c r="B44" s="124">
        <v>0</v>
      </c>
      <c r="C44" s="96" t="s">
        <v>81</v>
      </c>
      <c r="D44" s="104">
        <f t="shared" si="18"/>
        <v>0</v>
      </c>
      <c r="E44" s="144"/>
      <c r="F44" s="144"/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>
      <c r="A45" s="102">
        <v>3235</v>
      </c>
      <c r="B45" s="124">
        <v>0</v>
      </c>
      <c r="C45" s="96" t="s">
        <v>82</v>
      </c>
      <c r="D45" s="104">
        <f t="shared" si="18"/>
        <v>0</v>
      </c>
      <c r="E45" s="144"/>
      <c r="F45" s="144"/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>
      <c r="A46" s="102">
        <v>3236</v>
      </c>
      <c r="B46" s="124">
        <v>0</v>
      </c>
      <c r="C46" s="96" t="s">
        <v>83</v>
      </c>
      <c r="D46" s="104">
        <f t="shared" si="18"/>
        <v>0</v>
      </c>
      <c r="E46" s="144"/>
      <c r="F46" s="144"/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>
      <c r="A47" s="102">
        <v>3237</v>
      </c>
      <c r="B47" s="124">
        <v>0</v>
      </c>
      <c r="C47" s="96" t="s">
        <v>67</v>
      </c>
      <c r="D47" s="104">
        <f t="shared" si="18"/>
        <v>0</v>
      </c>
      <c r="E47" s="144"/>
      <c r="F47" s="144"/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>
      <c r="A48" s="102">
        <v>3238</v>
      </c>
      <c r="B48" s="124">
        <v>0</v>
      </c>
      <c r="C48" s="96" t="s">
        <v>84</v>
      </c>
      <c r="D48" s="104">
        <f t="shared" si="18"/>
        <v>0</v>
      </c>
      <c r="E48" s="144"/>
      <c r="F48" s="144"/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>
      <c r="A49" s="102">
        <v>3239</v>
      </c>
      <c r="B49" s="124">
        <v>0</v>
      </c>
      <c r="C49" s="96" t="s">
        <v>85</v>
      </c>
      <c r="D49" s="104">
        <f t="shared" si="18"/>
        <v>0</v>
      </c>
      <c r="E49" s="144"/>
      <c r="F49" s="144"/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>
      <c r="A50" s="102">
        <v>324</v>
      </c>
      <c r="B50" s="123"/>
      <c r="C50" s="96" t="s">
        <v>86</v>
      </c>
      <c r="D50" s="104">
        <f aca="true" t="shared" si="19" ref="D50:D62">SUM(E50:L50)</f>
        <v>0</v>
      </c>
      <c r="E50" s="97">
        <f aca="true" t="shared" si="20" ref="E50:L50">SUM(E51)</f>
        <v>0</v>
      </c>
      <c r="F50" s="97">
        <f t="shared" si="20"/>
        <v>0</v>
      </c>
      <c r="G50" s="97">
        <f t="shared" si="20"/>
        <v>0</v>
      </c>
      <c r="H50" s="97">
        <f t="shared" si="20"/>
        <v>0</v>
      </c>
      <c r="I50" s="97">
        <f t="shared" si="20"/>
        <v>0</v>
      </c>
      <c r="J50" s="97">
        <f t="shared" si="20"/>
        <v>0</v>
      </c>
      <c r="K50" s="97">
        <f t="shared" si="20"/>
        <v>0</v>
      </c>
      <c r="L50" s="97">
        <f t="shared" si="20"/>
        <v>0</v>
      </c>
      <c r="M50" s="134"/>
      <c r="N50" s="134"/>
    </row>
    <row r="51" spans="1:14" s="3" customFormat="1" ht="12.75" customHeight="1">
      <c r="A51" s="102">
        <v>3241</v>
      </c>
      <c r="B51" s="124">
        <v>0</v>
      </c>
      <c r="C51" s="96" t="s">
        <v>86</v>
      </c>
      <c r="D51" s="104">
        <f t="shared" si="19"/>
        <v>0</v>
      </c>
      <c r="E51" s="144"/>
      <c r="F51" s="144"/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>
      <c r="A52" s="102">
        <v>329</v>
      </c>
      <c r="B52" s="123"/>
      <c r="C52" s="96" t="s">
        <v>87</v>
      </c>
      <c r="D52" s="104">
        <f t="shared" si="19"/>
        <v>0</v>
      </c>
      <c r="E52" s="97">
        <f aca="true" t="shared" si="21" ref="E52:L52">SUM(E53:E57)</f>
        <v>0</v>
      </c>
      <c r="F52" s="97">
        <f>SUM(F53:F57)</f>
        <v>0</v>
      </c>
      <c r="G52" s="97">
        <f t="shared" si="21"/>
        <v>0</v>
      </c>
      <c r="H52" s="97">
        <f t="shared" si="21"/>
        <v>0</v>
      </c>
      <c r="I52" s="97">
        <f t="shared" si="21"/>
        <v>0</v>
      </c>
      <c r="J52" s="97">
        <f t="shared" si="21"/>
        <v>0</v>
      </c>
      <c r="K52" s="97">
        <f t="shared" si="21"/>
        <v>0</v>
      </c>
      <c r="L52" s="97">
        <f t="shared" si="21"/>
        <v>0</v>
      </c>
      <c r="M52" s="134"/>
      <c r="N52" s="134"/>
    </row>
    <row r="53" spans="1:14" s="3" customFormat="1" ht="12.75" customHeight="1">
      <c r="A53" s="102">
        <v>3292</v>
      </c>
      <c r="B53" s="124">
        <v>0</v>
      </c>
      <c r="C53" s="96" t="s">
        <v>88</v>
      </c>
      <c r="D53" s="104">
        <f t="shared" si="19"/>
        <v>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>
      <c r="A54" s="102">
        <v>3293</v>
      </c>
      <c r="B54" s="124">
        <v>0</v>
      </c>
      <c r="C54" s="96" t="s">
        <v>89</v>
      </c>
      <c r="D54" s="104">
        <f t="shared" si="19"/>
        <v>0</v>
      </c>
      <c r="E54" s="144"/>
      <c r="F54" s="144"/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>
      <c r="A55" s="102">
        <v>3294</v>
      </c>
      <c r="B55" s="124">
        <v>0</v>
      </c>
      <c r="C55" s="105" t="s">
        <v>137</v>
      </c>
      <c r="D55" s="104">
        <f t="shared" si="19"/>
        <v>0</v>
      </c>
      <c r="E55" s="144"/>
      <c r="F55" s="144"/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>
      <c r="A56" s="102">
        <v>3295</v>
      </c>
      <c r="B56" s="124">
        <v>0</v>
      </c>
      <c r="C56" s="96" t="s">
        <v>91</v>
      </c>
      <c r="D56" s="104">
        <f t="shared" si="19"/>
        <v>0</v>
      </c>
      <c r="E56" s="144"/>
      <c r="F56" s="144"/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>
      <c r="A57" s="102">
        <v>3299</v>
      </c>
      <c r="B57" s="124">
        <v>0</v>
      </c>
      <c r="C57" s="96" t="s">
        <v>87</v>
      </c>
      <c r="D57" s="104">
        <f t="shared" si="19"/>
        <v>0</v>
      </c>
      <c r="E57" s="144"/>
      <c r="F57" s="144"/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>
      <c r="A58" s="102">
        <v>34</v>
      </c>
      <c r="B58" s="123"/>
      <c r="C58" s="96" t="s">
        <v>92</v>
      </c>
      <c r="D58" s="104">
        <f t="shared" si="19"/>
        <v>0</v>
      </c>
      <c r="E58" s="97">
        <f aca="true" t="shared" si="22" ref="E58:L58">SUM(E59)</f>
        <v>0</v>
      </c>
      <c r="F58" s="97">
        <f t="shared" si="22"/>
        <v>0</v>
      </c>
      <c r="G58" s="97">
        <f t="shared" si="22"/>
        <v>0</v>
      </c>
      <c r="H58" s="97">
        <f t="shared" si="22"/>
        <v>0</v>
      </c>
      <c r="I58" s="97">
        <f t="shared" si="22"/>
        <v>0</v>
      </c>
      <c r="J58" s="97">
        <f t="shared" si="22"/>
        <v>0</v>
      </c>
      <c r="K58" s="97">
        <f t="shared" si="22"/>
        <v>0</v>
      </c>
      <c r="L58" s="97">
        <f t="shared" si="22"/>
        <v>0</v>
      </c>
      <c r="M58" s="144">
        <v>0</v>
      </c>
      <c r="N58" s="144">
        <v>0</v>
      </c>
    </row>
    <row r="59" spans="1:14" s="3" customFormat="1" ht="12.75" customHeight="1">
      <c r="A59" s="102">
        <v>343</v>
      </c>
      <c r="B59" s="123"/>
      <c r="C59" s="96" t="s">
        <v>29</v>
      </c>
      <c r="D59" s="104">
        <f t="shared" si="19"/>
        <v>0</v>
      </c>
      <c r="E59" s="97">
        <f>SUM(E60:E62)</f>
        <v>0</v>
      </c>
      <c r="F59" s="97">
        <f aca="true" t="shared" si="23" ref="F59:L59">SUM(F60:F62)</f>
        <v>0</v>
      </c>
      <c r="G59" s="97">
        <f t="shared" si="23"/>
        <v>0</v>
      </c>
      <c r="H59" s="97">
        <f t="shared" si="23"/>
        <v>0</v>
      </c>
      <c r="I59" s="97">
        <f t="shared" si="23"/>
        <v>0</v>
      </c>
      <c r="J59" s="97">
        <f t="shared" si="23"/>
        <v>0</v>
      </c>
      <c r="K59" s="97">
        <f t="shared" si="23"/>
        <v>0</v>
      </c>
      <c r="L59" s="97">
        <f t="shared" si="23"/>
        <v>0</v>
      </c>
      <c r="M59" s="134"/>
      <c r="N59" s="134"/>
    </row>
    <row r="60" spans="1:14" s="3" customFormat="1" ht="12.75" customHeight="1">
      <c r="A60" s="102">
        <v>3431</v>
      </c>
      <c r="B60" s="124">
        <v>0</v>
      </c>
      <c r="C60" s="96" t="s">
        <v>93</v>
      </c>
      <c r="D60" s="104">
        <f t="shared" si="19"/>
        <v>0</v>
      </c>
      <c r="E60" s="97"/>
      <c r="F60" s="97"/>
      <c r="G60" s="134"/>
      <c r="H60" s="134"/>
      <c r="I60" s="134"/>
      <c r="J60" s="134"/>
      <c r="K60" s="134"/>
      <c r="L60" s="134"/>
      <c r="M60" s="134"/>
      <c r="N60" s="134"/>
    </row>
    <row r="61" spans="1:14" s="3" customFormat="1" ht="12.75" customHeight="1">
      <c r="A61" s="102">
        <v>3433</v>
      </c>
      <c r="B61" s="124">
        <v>0</v>
      </c>
      <c r="C61" s="96" t="s">
        <v>94</v>
      </c>
      <c r="D61" s="104">
        <f t="shared" si="19"/>
        <v>0</v>
      </c>
      <c r="E61" s="97"/>
      <c r="F61" s="97"/>
      <c r="G61" s="134"/>
      <c r="H61" s="134"/>
      <c r="I61" s="134"/>
      <c r="J61" s="134"/>
      <c r="K61" s="134"/>
      <c r="L61" s="134"/>
      <c r="M61" s="134"/>
      <c r="N61" s="134"/>
    </row>
    <row r="62" spans="1:14" s="3" customFormat="1" ht="12.75" customHeight="1">
      <c r="A62" s="102">
        <v>3434</v>
      </c>
      <c r="B62" s="124">
        <v>0</v>
      </c>
      <c r="C62" s="96" t="s">
        <v>95</v>
      </c>
      <c r="D62" s="104">
        <f t="shared" si="19"/>
        <v>0</v>
      </c>
      <c r="E62" s="97"/>
      <c r="F62" s="97"/>
      <c r="G62" s="134"/>
      <c r="H62" s="134"/>
      <c r="I62" s="134"/>
      <c r="J62" s="134"/>
      <c r="K62" s="134"/>
      <c r="L62" s="134"/>
      <c r="M62" s="134"/>
      <c r="N62" s="134"/>
    </row>
    <row r="63" spans="1:14" s="3" customFormat="1" ht="12.75" customHeight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>
      <c r="A64" s="101" t="s">
        <v>180</v>
      </c>
      <c r="B64" s="194"/>
      <c r="C64" s="136" t="s">
        <v>175</v>
      </c>
      <c r="D64" s="137">
        <f aca="true" t="shared" si="24" ref="D64:D72">SUM(E64:L64)</f>
        <v>0</v>
      </c>
      <c r="E64" s="137">
        <f aca="true" t="shared" si="25" ref="E64:N65">SUM(E65)</f>
        <v>0</v>
      </c>
      <c r="F64" s="137">
        <f t="shared" si="25"/>
        <v>0</v>
      </c>
      <c r="G64" s="137">
        <f t="shared" si="25"/>
        <v>0</v>
      </c>
      <c r="H64" s="137">
        <f t="shared" si="25"/>
        <v>0</v>
      </c>
      <c r="I64" s="137">
        <f t="shared" si="25"/>
        <v>0</v>
      </c>
      <c r="J64" s="137">
        <f t="shared" si="25"/>
        <v>0</v>
      </c>
      <c r="K64" s="137">
        <f t="shared" si="25"/>
        <v>0</v>
      </c>
      <c r="L64" s="137">
        <f t="shared" si="25"/>
        <v>0</v>
      </c>
      <c r="M64" s="137">
        <f t="shared" si="25"/>
        <v>0</v>
      </c>
      <c r="N64" s="137">
        <f t="shared" si="25"/>
        <v>0</v>
      </c>
    </row>
    <row r="65" spans="1:14" s="3" customFormat="1" ht="12.75" customHeight="1">
      <c r="A65" s="102">
        <v>3</v>
      </c>
      <c r="B65" s="123"/>
      <c r="C65" s="96" t="s">
        <v>51</v>
      </c>
      <c r="D65" s="97">
        <f t="shared" si="24"/>
        <v>0</v>
      </c>
      <c r="E65" s="97">
        <f t="shared" si="25"/>
        <v>0</v>
      </c>
      <c r="F65" s="97">
        <f t="shared" si="25"/>
        <v>0</v>
      </c>
      <c r="G65" s="97">
        <f t="shared" si="25"/>
        <v>0</v>
      </c>
      <c r="H65" s="97">
        <f t="shared" si="25"/>
        <v>0</v>
      </c>
      <c r="I65" s="97">
        <f t="shared" si="25"/>
        <v>0</v>
      </c>
      <c r="J65" s="97">
        <f t="shared" si="25"/>
        <v>0</v>
      </c>
      <c r="K65" s="97">
        <f t="shared" si="25"/>
        <v>0</v>
      </c>
      <c r="L65" s="97">
        <f t="shared" si="25"/>
        <v>0</v>
      </c>
      <c r="M65" s="97">
        <f t="shared" si="25"/>
        <v>0</v>
      </c>
      <c r="N65" s="97">
        <f t="shared" si="25"/>
        <v>0</v>
      </c>
    </row>
    <row r="66" spans="1:14" s="3" customFormat="1" ht="12.75" customHeight="1">
      <c r="A66" s="102">
        <v>32</v>
      </c>
      <c r="B66" s="123"/>
      <c r="C66" s="96" t="s">
        <v>25</v>
      </c>
      <c r="D66" s="97">
        <f t="shared" si="24"/>
        <v>0</v>
      </c>
      <c r="E66" s="97">
        <f aca="true" t="shared" si="26" ref="E66:L66">SUM(E67,E71,E79)</f>
        <v>0</v>
      </c>
      <c r="F66" s="97">
        <f t="shared" si="26"/>
        <v>0</v>
      </c>
      <c r="G66" s="97">
        <f t="shared" si="26"/>
        <v>0</v>
      </c>
      <c r="H66" s="97">
        <f t="shared" si="26"/>
        <v>0</v>
      </c>
      <c r="I66" s="97">
        <f t="shared" si="26"/>
        <v>0</v>
      </c>
      <c r="J66" s="97">
        <f t="shared" si="26"/>
        <v>0</v>
      </c>
      <c r="K66" s="97">
        <f t="shared" si="26"/>
        <v>0</v>
      </c>
      <c r="L66" s="97">
        <f t="shared" si="26"/>
        <v>0</v>
      </c>
      <c r="M66" s="144">
        <v>0</v>
      </c>
      <c r="N66" s="144">
        <v>0</v>
      </c>
    </row>
    <row r="67" spans="1:14" s="3" customFormat="1" ht="12.75" customHeight="1">
      <c r="A67" s="102">
        <v>322</v>
      </c>
      <c r="B67" s="123"/>
      <c r="C67" s="96" t="s">
        <v>27</v>
      </c>
      <c r="D67" s="104">
        <f t="shared" si="24"/>
        <v>0</v>
      </c>
      <c r="E67" s="97">
        <f aca="true" t="shared" si="27" ref="E67:L67">SUM(E68:E70)</f>
        <v>0</v>
      </c>
      <c r="F67" s="97">
        <f>SUM(F68:F70)</f>
        <v>0</v>
      </c>
      <c r="G67" s="97">
        <f t="shared" si="27"/>
        <v>0</v>
      </c>
      <c r="H67" s="97">
        <f t="shared" si="27"/>
        <v>0</v>
      </c>
      <c r="I67" s="97">
        <f t="shared" si="27"/>
        <v>0</v>
      </c>
      <c r="J67" s="97">
        <f t="shared" si="27"/>
        <v>0</v>
      </c>
      <c r="K67" s="97">
        <f t="shared" si="27"/>
        <v>0</v>
      </c>
      <c r="L67" s="97">
        <f t="shared" si="27"/>
        <v>0</v>
      </c>
      <c r="M67" s="134"/>
      <c r="N67" s="134"/>
    </row>
    <row r="68" spans="1:14" s="3" customFormat="1" ht="12.75" customHeight="1">
      <c r="A68" s="102">
        <v>3221</v>
      </c>
      <c r="B68" s="124">
        <v>0</v>
      </c>
      <c r="C68" s="96" t="s">
        <v>73</v>
      </c>
      <c r="D68" s="104">
        <f t="shared" si="24"/>
        <v>0</v>
      </c>
      <c r="E68" s="144"/>
      <c r="F68" s="144"/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>
      <c r="A69" s="102">
        <v>3223</v>
      </c>
      <c r="B69" s="124">
        <v>0</v>
      </c>
      <c r="C69" s="96" t="s">
        <v>75</v>
      </c>
      <c r="D69" s="104">
        <f t="shared" si="24"/>
        <v>0</v>
      </c>
      <c r="E69" s="144"/>
      <c r="F69" s="144"/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>
      <c r="A70" s="102">
        <v>3225</v>
      </c>
      <c r="B70" s="124">
        <v>0</v>
      </c>
      <c r="C70" s="96" t="s">
        <v>77</v>
      </c>
      <c r="D70" s="104">
        <f t="shared" si="24"/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>
      <c r="A71" s="102">
        <v>323</v>
      </c>
      <c r="B71" s="123"/>
      <c r="C71" s="96" t="s">
        <v>28</v>
      </c>
      <c r="D71" s="104">
        <f t="shared" si="24"/>
        <v>0</v>
      </c>
      <c r="E71" s="97">
        <f aca="true" t="shared" si="28" ref="E71:L71">SUM(E72:E78)</f>
        <v>0</v>
      </c>
      <c r="F71" s="97">
        <f>SUM(F72:F78)</f>
        <v>0</v>
      </c>
      <c r="G71" s="97">
        <f t="shared" si="28"/>
        <v>0</v>
      </c>
      <c r="H71" s="97">
        <f t="shared" si="28"/>
        <v>0</v>
      </c>
      <c r="I71" s="97">
        <f t="shared" si="28"/>
        <v>0</v>
      </c>
      <c r="J71" s="97">
        <f t="shared" si="28"/>
        <v>0</v>
      </c>
      <c r="K71" s="97">
        <f t="shared" si="28"/>
        <v>0</v>
      </c>
      <c r="L71" s="97">
        <f t="shared" si="28"/>
        <v>0</v>
      </c>
      <c r="M71" s="134"/>
      <c r="N71" s="134"/>
    </row>
    <row r="72" spans="1:14" s="3" customFormat="1" ht="12.75" customHeight="1">
      <c r="A72" s="102">
        <v>3231</v>
      </c>
      <c r="B72" s="124">
        <v>0</v>
      </c>
      <c r="C72" s="96" t="s">
        <v>79</v>
      </c>
      <c r="D72" s="104">
        <f t="shared" si="24"/>
        <v>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>
      <c r="A73" s="102">
        <v>3232</v>
      </c>
      <c r="B73" s="124">
        <v>0</v>
      </c>
      <c r="C73" s="96" t="s">
        <v>66</v>
      </c>
      <c r="D73" s="104">
        <f aca="true" t="shared" si="29" ref="D73:D78">SUM(E73:L73)</f>
        <v>0</v>
      </c>
      <c r="E73" s="144"/>
      <c r="F73" s="144"/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>
      <c r="A74" s="102">
        <v>3234</v>
      </c>
      <c r="B74" s="124">
        <v>0</v>
      </c>
      <c r="C74" s="96" t="s">
        <v>81</v>
      </c>
      <c r="D74" s="104">
        <f t="shared" si="29"/>
        <v>0</v>
      </c>
      <c r="E74" s="144"/>
      <c r="F74" s="144"/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>
      <c r="A75" s="102">
        <v>3235</v>
      </c>
      <c r="B75" s="124">
        <v>0</v>
      </c>
      <c r="C75" s="96" t="s">
        <v>82</v>
      </c>
      <c r="D75" s="104">
        <f t="shared" si="29"/>
        <v>0</v>
      </c>
      <c r="E75" s="144"/>
      <c r="F75" s="144"/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>
      <c r="A76" s="102">
        <v>3236</v>
      </c>
      <c r="B76" s="124">
        <v>0</v>
      </c>
      <c r="C76" s="96" t="s">
        <v>83</v>
      </c>
      <c r="D76" s="104">
        <f t="shared" si="29"/>
        <v>0</v>
      </c>
      <c r="E76" s="144"/>
      <c r="F76" s="144"/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>
      <c r="A77" s="102">
        <v>3237</v>
      </c>
      <c r="B77" s="124">
        <v>0</v>
      </c>
      <c r="C77" s="96" t="s">
        <v>67</v>
      </c>
      <c r="D77" s="104">
        <f t="shared" si="29"/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>
      <c r="A78" s="102">
        <v>3239</v>
      </c>
      <c r="B78" s="124">
        <v>0</v>
      </c>
      <c r="C78" s="96" t="s">
        <v>85</v>
      </c>
      <c r="D78" s="104">
        <f t="shared" si="29"/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>
      <c r="A79" s="102">
        <v>329</v>
      </c>
      <c r="B79" s="123"/>
      <c r="C79" s="96" t="s">
        <v>87</v>
      </c>
      <c r="D79" s="104">
        <f>SUM(E79:L79)</f>
        <v>0</v>
      </c>
      <c r="E79" s="97">
        <f aca="true" t="shared" si="30" ref="E79:L79">SUM(E80:E80)</f>
        <v>0</v>
      </c>
      <c r="F79" s="97">
        <f t="shared" si="30"/>
        <v>0</v>
      </c>
      <c r="G79" s="97">
        <f t="shared" si="30"/>
        <v>0</v>
      </c>
      <c r="H79" s="97">
        <f t="shared" si="30"/>
        <v>0</v>
      </c>
      <c r="I79" s="97">
        <f t="shared" si="30"/>
        <v>0</v>
      </c>
      <c r="J79" s="97">
        <f t="shared" si="30"/>
        <v>0</v>
      </c>
      <c r="K79" s="97">
        <f t="shared" si="30"/>
        <v>0</v>
      </c>
      <c r="L79" s="97">
        <f t="shared" si="30"/>
        <v>0</v>
      </c>
      <c r="M79" s="134"/>
      <c r="N79" s="134"/>
    </row>
    <row r="80" spans="1:14" s="3" customFormat="1" ht="12.75" customHeight="1">
      <c r="A80" s="102">
        <v>3292</v>
      </c>
      <c r="B80" s="124">
        <v>0</v>
      </c>
      <c r="C80" s="96" t="s">
        <v>88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2.7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>
      <c r="A82" s="100" t="s">
        <v>55</v>
      </c>
      <c r="B82" s="100"/>
      <c r="C82" s="108" t="s">
        <v>56</v>
      </c>
      <c r="D82" s="109">
        <f aca="true" t="shared" si="31" ref="D82:D89">SUM(E82:L82)</f>
        <v>674370</v>
      </c>
      <c r="E82" s="109">
        <f aca="true" t="shared" si="32" ref="E82:N82">SUM(E83,E97,E104,E145,E165)</f>
        <v>674370</v>
      </c>
      <c r="F82" s="109">
        <f>SUM(F83,F97,F104,F145,F165)</f>
        <v>0</v>
      </c>
      <c r="G82" s="109">
        <f t="shared" si="32"/>
        <v>0</v>
      </c>
      <c r="H82" s="109">
        <f t="shared" si="32"/>
        <v>0</v>
      </c>
      <c r="I82" s="109">
        <f t="shared" si="32"/>
        <v>0</v>
      </c>
      <c r="J82" s="109">
        <f t="shared" si="32"/>
        <v>0</v>
      </c>
      <c r="K82" s="109">
        <f t="shared" si="32"/>
        <v>0</v>
      </c>
      <c r="L82" s="109">
        <f t="shared" si="32"/>
        <v>0</v>
      </c>
      <c r="M82" s="109">
        <f t="shared" si="32"/>
        <v>674370</v>
      </c>
      <c r="N82" s="109">
        <f t="shared" si="32"/>
        <v>674370</v>
      </c>
    </row>
    <row r="83" spans="1:14" ht="38.25" customHeight="1">
      <c r="A83" s="112" t="s">
        <v>57</v>
      </c>
      <c r="B83" s="113"/>
      <c r="C83" s="114" t="s">
        <v>183</v>
      </c>
      <c r="D83" s="115" t="s">
        <v>190</v>
      </c>
      <c r="E83" s="115">
        <f aca="true" t="shared" si="33" ref="E83:N83">SUM(E84)</f>
        <v>0</v>
      </c>
      <c r="F83" s="115">
        <f t="shared" si="33"/>
        <v>0</v>
      </c>
      <c r="G83" s="115">
        <f t="shared" si="33"/>
        <v>0</v>
      </c>
      <c r="H83" s="115">
        <f t="shared" si="33"/>
        <v>0</v>
      </c>
      <c r="I83" s="115">
        <f t="shared" si="33"/>
        <v>0</v>
      </c>
      <c r="J83" s="115">
        <f t="shared" si="33"/>
        <v>0</v>
      </c>
      <c r="K83" s="115">
        <f t="shared" si="33"/>
        <v>0</v>
      </c>
      <c r="L83" s="115">
        <f t="shared" si="33"/>
        <v>0</v>
      </c>
      <c r="M83" s="115">
        <f t="shared" si="33"/>
        <v>0</v>
      </c>
      <c r="N83" s="115">
        <f t="shared" si="33"/>
        <v>0</v>
      </c>
    </row>
    <row r="84" spans="1:14" s="3" customFormat="1" ht="12.75">
      <c r="A84" s="103">
        <v>4</v>
      </c>
      <c r="B84" s="90"/>
      <c r="C84" s="91" t="s">
        <v>30</v>
      </c>
      <c r="D84" s="110">
        <f t="shared" si="31"/>
        <v>0</v>
      </c>
      <c r="E84" s="110">
        <f aca="true" t="shared" si="34" ref="E84:N84">SUM(E85)</f>
        <v>0</v>
      </c>
      <c r="F84" s="110">
        <f t="shared" si="34"/>
        <v>0</v>
      </c>
      <c r="G84" s="110">
        <f t="shared" si="34"/>
        <v>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0</v>
      </c>
      <c r="L84" s="110">
        <f t="shared" si="34"/>
        <v>0</v>
      </c>
      <c r="M84" s="110">
        <f t="shared" si="34"/>
        <v>0</v>
      </c>
      <c r="N84" s="110">
        <f t="shared" si="34"/>
        <v>0</v>
      </c>
    </row>
    <row r="85" spans="1:14" s="3" customFormat="1" ht="12.75" customHeight="1">
      <c r="A85" s="103">
        <v>42</v>
      </c>
      <c r="B85" s="90"/>
      <c r="C85" s="91" t="s">
        <v>53</v>
      </c>
      <c r="D85" s="110">
        <f t="shared" si="31"/>
        <v>0</v>
      </c>
      <c r="E85" s="110">
        <f aca="true" t="shared" si="35" ref="E85:L85">SUM(E86)</f>
        <v>0</v>
      </c>
      <c r="F85" s="110">
        <f t="shared" si="35"/>
        <v>0</v>
      </c>
      <c r="G85" s="110">
        <f t="shared" si="35"/>
        <v>0</v>
      </c>
      <c r="H85" s="110">
        <f t="shared" si="35"/>
        <v>0</v>
      </c>
      <c r="I85" s="110">
        <f t="shared" si="35"/>
        <v>0</v>
      </c>
      <c r="J85" s="110">
        <f t="shared" si="35"/>
        <v>0</v>
      </c>
      <c r="K85" s="110">
        <f t="shared" si="35"/>
        <v>0</v>
      </c>
      <c r="L85" s="110">
        <f t="shared" si="35"/>
        <v>0</v>
      </c>
      <c r="M85" s="147">
        <v>0</v>
      </c>
      <c r="N85" s="147">
        <v>0</v>
      </c>
    </row>
    <row r="86" spans="1:14" s="3" customFormat="1" ht="12.75">
      <c r="A86" s="103">
        <v>421</v>
      </c>
      <c r="B86" s="90"/>
      <c r="C86" s="91" t="s">
        <v>50</v>
      </c>
      <c r="D86" s="110">
        <f t="shared" si="31"/>
        <v>0</v>
      </c>
      <c r="E86" s="110">
        <f aca="true" t="shared" si="36" ref="E86:L86">SUM(E87)</f>
        <v>0</v>
      </c>
      <c r="F86" s="110">
        <f t="shared" si="36"/>
        <v>0</v>
      </c>
      <c r="G86" s="110">
        <f t="shared" si="36"/>
        <v>0</v>
      </c>
      <c r="H86" s="110">
        <f t="shared" si="36"/>
        <v>0</v>
      </c>
      <c r="I86" s="110">
        <f t="shared" si="36"/>
        <v>0</v>
      </c>
      <c r="J86" s="110">
        <f t="shared" si="36"/>
        <v>0</v>
      </c>
      <c r="K86" s="110">
        <f t="shared" si="36"/>
        <v>0</v>
      </c>
      <c r="L86" s="110">
        <f t="shared" si="36"/>
        <v>0</v>
      </c>
      <c r="M86" s="110"/>
      <c r="N86" s="110"/>
    </row>
    <row r="87" spans="1:14" s="3" customFormat="1" ht="12.75">
      <c r="A87" s="103">
        <v>4212</v>
      </c>
      <c r="B87" s="116">
        <v>0</v>
      </c>
      <c r="C87" s="91" t="s">
        <v>58</v>
      </c>
      <c r="D87" s="110" t="s">
        <v>190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>
      <c r="A88" s="103">
        <v>422</v>
      </c>
      <c r="B88" s="90"/>
      <c r="C88" s="91" t="s">
        <v>59</v>
      </c>
      <c r="D88" s="110">
        <f t="shared" si="31"/>
        <v>0</v>
      </c>
      <c r="E88" s="110">
        <f aca="true" t="shared" si="37" ref="E88:L88">SUM(E89:E93)</f>
        <v>0</v>
      </c>
      <c r="F88" s="110">
        <f>SUM(F89:F93)</f>
        <v>0</v>
      </c>
      <c r="G88" s="110">
        <f t="shared" si="37"/>
        <v>0</v>
      </c>
      <c r="H88" s="110">
        <f t="shared" si="37"/>
        <v>0</v>
      </c>
      <c r="I88" s="110">
        <f t="shared" si="37"/>
        <v>0</v>
      </c>
      <c r="J88" s="110">
        <f t="shared" si="37"/>
        <v>0</v>
      </c>
      <c r="K88" s="110">
        <f t="shared" si="37"/>
        <v>0</v>
      </c>
      <c r="L88" s="110">
        <f t="shared" si="37"/>
        <v>0</v>
      </c>
      <c r="M88" s="110"/>
      <c r="N88" s="110"/>
    </row>
    <row r="89" spans="1:14" ht="12.75">
      <c r="A89" s="103">
        <v>4221</v>
      </c>
      <c r="B89" s="116">
        <v>0</v>
      </c>
      <c r="C89" s="91" t="s">
        <v>60</v>
      </c>
      <c r="D89" s="110">
        <f t="shared" si="31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>
      <c r="A90" s="103">
        <v>4222</v>
      </c>
      <c r="B90" s="116">
        <v>0</v>
      </c>
      <c r="C90" s="91" t="s">
        <v>61</v>
      </c>
      <c r="D90" s="110">
        <f aca="true" t="shared" si="38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>
      <c r="A91" s="103">
        <v>4223</v>
      </c>
      <c r="B91" s="116">
        <v>0</v>
      </c>
      <c r="C91" s="91" t="s">
        <v>62</v>
      </c>
      <c r="D91" s="110">
        <f t="shared" si="38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>
      <c r="A92" s="103">
        <v>4226</v>
      </c>
      <c r="B92" s="116">
        <v>0</v>
      </c>
      <c r="C92" s="91" t="s">
        <v>63</v>
      </c>
      <c r="D92" s="110">
        <f t="shared" si="38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5.5">
      <c r="A93" s="103">
        <v>4227</v>
      </c>
      <c r="B93" s="116">
        <v>0</v>
      </c>
      <c r="C93" s="91" t="s">
        <v>64</v>
      </c>
      <c r="D93" s="110">
        <f t="shared" si="38"/>
        <v>0</v>
      </c>
      <c r="E93" s="146"/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>
      <c r="A94" s="103">
        <v>423</v>
      </c>
      <c r="B94" s="116"/>
      <c r="C94" s="91" t="s">
        <v>120</v>
      </c>
      <c r="D94" s="110">
        <f t="shared" si="38"/>
        <v>0</v>
      </c>
      <c r="E94" s="110">
        <f>SUM(E95)</f>
        <v>0</v>
      </c>
      <c r="F94" s="110">
        <f aca="true" t="shared" si="39" ref="F94:L94">SUM(F95)</f>
        <v>0</v>
      </c>
      <c r="G94" s="110">
        <f t="shared" si="39"/>
        <v>0</v>
      </c>
      <c r="H94" s="110">
        <f t="shared" si="39"/>
        <v>0</v>
      </c>
      <c r="I94" s="110">
        <f t="shared" si="39"/>
        <v>0</v>
      </c>
      <c r="J94" s="110">
        <f t="shared" si="39"/>
        <v>0</v>
      </c>
      <c r="K94" s="110">
        <f t="shared" si="39"/>
        <v>0</v>
      </c>
      <c r="L94" s="110">
        <f t="shared" si="39"/>
        <v>0</v>
      </c>
      <c r="M94" s="111"/>
      <c r="N94" s="111"/>
    </row>
    <row r="95" spans="1:14" ht="25.5">
      <c r="A95" s="103">
        <v>4231</v>
      </c>
      <c r="B95" s="116">
        <v>0</v>
      </c>
      <c r="C95" s="91" t="s">
        <v>121</v>
      </c>
      <c r="D95" s="110">
        <f t="shared" si="38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8.25">
      <c r="A97" s="101" t="s">
        <v>65</v>
      </c>
      <c r="B97" s="101"/>
      <c r="C97" s="114" t="s">
        <v>184</v>
      </c>
      <c r="D97" s="117">
        <v>21600</v>
      </c>
      <c r="E97" s="117">
        <f aca="true" t="shared" si="40" ref="E97:L97">SUM(E98)</f>
        <v>21600</v>
      </c>
      <c r="F97" s="117">
        <f t="shared" si="40"/>
        <v>0</v>
      </c>
      <c r="G97" s="117">
        <f t="shared" si="40"/>
        <v>0</v>
      </c>
      <c r="H97" s="117">
        <f t="shared" si="40"/>
        <v>0</v>
      </c>
      <c r="I97" s="117">
        <f t="shared" si="40"/>
        <v>0</v>
      </c>
      <c r="J97" s="117">
        <f t="shared" si="40"/>
        <v>0</v>
      </c>
      <c r="K97" s="117">
        <f t="shared" si="40"/>
        <v>0</v>
      </c>
      <c r="L97" s="117">
        <f t="shared" si="40"/>
        <v>0</v>
      </c>
      <c r="M97" s="117">
        <v>21600</v>
      </c>
      <c r="N97" s="117">
        <v>21600</v>
      </c>
    </row>
    <row r="98" spans="1:14" ht="12.75">
      <c r="A98" s="103">
        <v>3</v>
      </c>
      <c r="B98" s="90"/>
      <c r="C98" s="91" t="s">
        <v>51</v>
      </c>
      <c r="D98" s="110">
        <f>SUM(E98:L98)</f>
        <v>21600</v>
      </c>
      <c r="E98" s="110">
        <f aca="true" t="shared" si="41" ref="E98:N98">SUM(E99)</f>
        <v>21600</v>
      </c>
      <c r="F98" s="110">
        <f t="shared" si="41"/>
        <v>0</v>
      </c>
      <c r="G98" s="110">
        <f t="shared" si="41"/>
        <v>0</v>
      </c>
      <c r="H98" s="110">
        <f t="shared" si="41"/>
        <v>0</v>
      </c>
      <c r="I98" s="110">
        <f t="shared" si="41"/>
        <v>0</v>
      </c>
      <c r="J98" s="110">
        <f t="shared" si="41"/>
        <v>0</v>
      </c>
      <c r="K98" s="110">
        <f t="shared" si="41"/>
        <v>0</v>
      </c>
      <c r="L98" s="110">
        <f t="shared" si="41"/>
        <v>0</v>
      </c>
      <c r="M98" s="110">
        <f t="shared" si="41"/>
        <v>0</v>
      </c>
      <c r="N98" s="110">
        <f t="shared" si="41"/>
        <v>0</v>
      </c>
    </row>
    <row r="99" spans="1:14" s="3" customFormat="1" ht="12.75">
      <c r="A99" s="103">
        <v>32</v>
      </c>
      <c r="B99" s="90"/>
      <c r="C99" s="91" t="s">
        <v>25</v>
      </c>
      <c r="D99" s="110">
        <f>SUM(E99:L99)</f>
        <v>21600</v>
      </c>
      <c r="E99" s="110">
        <f aca="true" t="shared" si="42" ref="E99:L99">SUM(E100)</f>
        <v>21600</v>
      </c>
      <c r="F99" s="110">
        <f t="shared" si="42"/>
        <v>0</v>
      </c>
      <c r="G99" s="110">
        <f t="shared" si="42"/>
        <v>0</v>
      </c>
      <c r="H99" s="110">
        <f t="shared" si="42"/>
        <v>0</v>
      </c>
      <c r="I99" s="110">
        <f t="shared" si="42"/>
        <v>0</v>
      </c>
      <c r="J99" s="110">
        <f t="shared" si="42"/>
        <v>0</v>
      </c>
      <c r="K99" s="110">
        <f t="shared" si="42"/>
        <v>0</v>
      </c>
      <c r="L99" s="110">
        <f t="shared" si="42"/>
        <v>0</v>
      </c>
      <c r="M99" s="147">
        <v>0</v>
      </c>
      <c r="N99" s="147">
        <v>0</v>
      </c>
    </row>
    <row r="100" spans="1:14" ht="12.75">
      <c r="A100" s="103">
        <v>323</v>
      </c>
      <c r="B100" s="90"/>
      <c r="C100" s="91" t="s">
        <v>28</v>
      </c>
      <c r="D100" s="110">
        <f>SUM(E100:L100)</f>
        <v>21600</v>
      </c>
      <c r="E100" s="110">
        <f aca="true" t="shared" si="43" ref="E100:L100">SUM(E101,E102)</f>
        <v>21600</v>
      </c>
      <c r="F100" s="110">
        <f>SUM(F101,F102)</f>
        <v>0</v>
      </c>
      <c r="G100" s="110">
        <f t="shared" si="43"/>
        <v>0</v>
      </c>
      <c r="H100" s="110">
        <f t="shared" si="43"/>
        <v>0</v>
      </c>
      <c r="I100" s="110">
        <f t="shared" si="43"/>
        <v>0</v>
      </c>
      <c r="J100" s="110">
        <f t="shared" si="43"/>
        <v>0</v>
      </c>
      <c r="K100" s="110">
        <f t="shared" si="43"/>
        <v>0</v>
      </c>
      <c r="L100" s="110">
        <f t="shared" si="43"/>
        <v>0</v>
      </c>
      <c r="M100" s="110"/>
      <c r="N100" s="110"/>
    </row>
    <row r="101" spans="1:14" s="3" customFormat="1" ht="25.5">
      <c r="A101" s="103">
        <v>3232</v>
      </c>
      <c r="B101" s="116">
        <v>0</v>
      </c>
      <c r="C101" s="91" t="s">
        <v>66</v>
      </c>
      <c r="D101" s="110">
        <v>21600</v>
      </c>
      <c r="E101" s="146">
        <v>21600</v>
      </c>
      <c r="F101" s="146"/>
      <c r="G101" s="146"/>
      <c r="H101" s="146"/>
      <c r="I101" s="146"/>
      <c r="J101" s="146"/>
      <c r="K101" s="146"/>
      <c r="L101" s="146"/>
      <c r="M101" s="111"/>
      <c r="N101" s="111"/>
    </row>
    <row r="102" spans="1:14" ht="12.75">
      <c r="A102" s="103">
        <v>3237</v>
      </c>
      <c r="B102" s="116">
        <v>0</v>
      </c>
      <c r="C102" s="91" t="s">
        <v>67</v>
      </c>
      <c r="D102" s="110">
        <f>SUM(E102:L102)</f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>
      <c r="A104" s="112" t="s">
        <v>68</v>
      </c>
      <c r="B104" s="113"/>
      <c r="C104" s="114" t="s">
        <v>69</v>
      </c>
      <c r="D104" s="117">
        <v>160720</v>
      </c>
      <c r="E104" s="117">
        <v>160720</v>
      </c>
      <c r="F104" s="117">
        <f aca="true" t="shared" si="44" ref="F104:N104">SUM(F105)</f>
        <v>0</v>
      </c>
      <c r="G104" s="117">
        <f t="shared" si="44"/>
        <v>0</v>
      </c>
      <c r="H104" s="117">
        <f t="shared" si="44"/>
        <v>0</v>
      </c>
      <c r="I104" s="117">
        <f t="shared" si="44"/>
        <v>0</v>
      </c>
      <c r="J104" s="117">
        <f t="shared" si="44"/>
        <v>0</v>
      </c>
      <c r="K104" s="117">
        <f t="shared" si="44"/>
        <v>0</v>
      </c>
      <c r="L104" s="117">
        <f t="shared" si="44"/>
        <v>0</v>
      </c>
      <c r="M104" s="117">
        <v>160720</v>
      </c>
      <c r="N104" s="117">
        <f t="shared" si="44"/>
        <v>160720</v>
      </c>
    </row>
    <row r="105" spans="1:14" s="3" customFormat="1" ht="12.75" customHeight="1">
      <c r="A105" s="103">
        <v>3</v>
      </c>
      <c r="B105" s="90"/>
      <c r="C105" s="91" t="s">
        <v>51</v>
      </c>
      <c r="D105" s="110">
        <f aca="true" t="shared" si="45" ref="D105:E118">SUM(E105:L105)</f>
        <v>0</v>
      </c>
      <c r="E105" s="110">
        <f t="shared" si="45"/>
        <v>0</v>
      </c>
      <c r="F105" s="110">
        <f>SUM(F106,F136,F141)</f>
        <v>0</v>
      </c>
      <c r="G105" s="110">
        <f aca="true" t="shared" si="46" ref="G105:M105">SUM(G106,G136,G141)</f>
        <v>0</v>
      </c>
      <c r="H105" s="110">
        <f t="shared" si="46"/>
        <v>0</v>
      </c>
      <c r="I105" s="110">
        <f t="shared" si="46"/>
        <v>0</v>
      </c>
      <c r="J105" s="110">
        <f t="shared" si="46"/>
        <v>0</v>
      </c>
      <c r="K105" s="110">
        <f t="shared" si="46"/>
        <v>0</v>
      </c>
      <c r="L105" s="110">
        <f t="shared" si="46"/>
        <v>0</v>
      </c>
      <c r="M105" s="110">
        <f t="shared" si="46"/>
        <v>0</v>
      </c>
      <c r="N105" s="110">
        <v>160720</v>
      </c>
    </row>
    <row r="106" spans="1:14" s="3" customFormat="1" ht="12.75" customHeight="1">
      <c r="A106" s="103">
        <v>32</v>
      </c>
      <c r="B106" s="90"/>
      <c r="C106" s="91" t="s">
        <v>25</v>
      </c>
      <c r="D106" s="110">
        <f t="shared" si="45"/>
        <v>0</v>
      </c>
      <c r="E106" s="110">
        <f t="shared" si="45"/>
        <v>0</v>
      </c>
      <c r="F106" s="110">
        <f>SUM(F107,F111,F118,F128,F130)</f>
        <v>0</v>
      </c>
      <c r="G106" s="110">
        <f aca="true" t="shared" si="47" ref="G106:L106">SUM(G107,G111,G118,G128,G130)</f>
        <v>0</v>
      </c>
      <c r="H106" s="110">
        <f t="shared" si="47"/>
        <v>0</v>
      </c>
      <c r="I106" s="110">
        <f t="shared" si="47"/>
        <v>0</v>
      </c>
      <c r="J106" s="110">
        <f t="shared" si="47"/>
        <v>0</v>
      </c>
      <c r="K106" s="110">
        <f t="shared" si="47"/>
        <v>0</v>
      </c>
      <c r="L106" s="110">
        <f t="shared" si="47"/>
        <v>0</v>
      </c>
      <c r="M106" s="147">
        <v>0</v>
      </c>
      <c r="N106" s="147">
        <v>0</v>
      </c>
    </row>
    <row r="107" spans="1:14" s="3" customFormat="1" ht="12.75">
      <c r="A107" s="103">
        <v>321</v>
      </c>
      <c r="B107" s="90"/>
      <c r="C107" s="91" t="s">
        <v>26</v>
      </c>
      <c r="D107" s="110">
        <f t="shared" si="45"/>
        <v>0</v>
      </c>
      <c r="E107" s="110">
        <f t="shared" si="45"/>
        <v>0</v>
      </c>
      <c r="F107" s="110">
        <f>SUM(F108:F110)</f>
        <v>0</v>
      </c>
      <c r="G107" s="110">
        <f aca="true" t="shared" si="48" ref="G107:L107">SUM(G108:G110)</f>
        <v>0</v>
      </c>
      <c r="H107" s="110">
        <f t="shared" si="48"/>
        <v>0</v>
      </c>
      <c r="I107" s="110">
        <f t="shared" si="48"/>
        <v>0</v>
      </c>
      <c r="J107" s="110">
        <f t="shared" si="48"/>
        <v>0</v>
      </c>
      <c r="K107" s="110">
        <f t="shared" si="48"/>
        <v>0</v>
      </c>
      <c r="L107" s="110">
        <f t="shared" si="48"/>
        <v>0</v>
      </c>
      <c r="M107" s="110"/>
      <c r="N107" s="110"/>
    </row>
    <row r="108" spans="1:14" s="3" customFormat="1" ht="12.75">
      <c r="A108" s="103">
        <v>3211</v>
      </c>
      <c r="B108" s="116">
        <v>0</v>
      </c>
      <c r="C108" s="91" t="s">
        <v>70</v>
      </c>
      <c r="D108" s="110">
        <v>11000</v>
      </c>
      <c r="E108" s="110">
        <v>11000</v>
      </c>
      <c r="F108" s="146"/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12.75">
      <c r="A109" s="103">
        <v>3213</v>
      </c>
      <c r="B109" s="116">
        <v>0</v>
      </c>
      <c r="C109" s="91" t="s">
        <v>71</v>
      </c>
      <c r="D109" s="110">
        <v>2000</v>
      </c>
      <c r="E109" s="110">
        <v>2000</v>
      </c>
      <c r="F109" s="146"/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>
      <c r="A110" s="103">
        <v>3214</v>
      </c>
      <c r="B110" s="116">
        <v>0</v>
      </c>
      <c r="C110" s="91" t="s">
        <v>72</v>
      </c>
      <c r="D110" s="110">
        <v>6000</v>
      </c>
      <c r="E110" s="110">
        <v>6000</v>
      </c>
      <c r="F110" s="146"/>
      <c r="G110" s="146"/>
      <c r="H110" s="146"/>
      <c r="I110" s="146"/>
      <c r="J110" s="146"/>
      <c r="K110" s="146"/>
      <c r="L110" s="146"/>
      <c r="M110" s="111"/>
      <c r="N110" s="111"/>
    </row>
    <row r="111" spans="1:14" ht="12.75">
      <c r="A111" s="103">
        <v>322</v>
      </c>
      <c r="B111" s="90"/>
      <c r="C111" s="91" t="s">
        <v>27</v>
      </c>
      <c r="D111" s="110">
        <f t="shared" si="45"/>
        <v>0</v>
      </c>
      <c r="E111" s="110">
        <f t="shared" si="45"/>
        <v>0</v>
      </c>
      <c r="F111" s="110">
        <f>SUM(F112:F117)</f>
        <v>0</v>
      </c>
      <c r="G111" s="110">
        <f aca="true" t="shared" si="49" ref="G111:L111">SUM(G112:G117)</f>
        <v>0</v>
      </c>
      <c r="H111" s="110">
        <f t="shared" si="49"/>
        <v>0</v>
      </c>
      <c r="I111" s="110">
        <f t="shared" si="49"/>
        <v>0</v>
      </c>
      <c r="J111" s="110">
        <f t="shared" si="49"/>
        <v>0</v>
      </c>
      <c r="K111" s="110">
        <f t="shared" si="49"/>
        <v>0</v>
      </c>
      <c r="L111" s="110">
        <f t="shared" si="49"/>
        <v>0</v>
      </c>
      <c r="M111" s="110"/>
      <c r="N111" s="110"/>
    </row>
    <row r="112" spans="1:14" ht="15.75" customHeight="1">
      <c r="A112" s="103">
        <v>3221</v>
      </c>
      <c r="B112" s="116">
        <v>0</v>
      </c>
      <c r="C112" s="91" t="s">
        <v>73</v>
      </c>
      <c r="D112" s="110">
        <v>38000</v>
      </c>
      <c r="E112" s="110">
        <v>38000</v>
      </c>
      <c r="F112" s="146"/>
      <c r="G112" s="146"/>
      <c r="H112" s="146"/>
      <c r="I112" s="146"/>
      <c r="J112" s="146"/>
      <c r="K112" s="146"/>
      <c r="L112" s="146"/>
      <c r="M112" s="111"/>
      <c r="N112" s="111"/>
    </row>
    <row r="113" spans="1:14" ht="12.75">
      <c r="A113" s="103">
        <v>3222</v>
      </c>
      <c r="B113" s="116">
        <v>0</v>
      </c>
      <c r="C113" s="91" t="s">
        <v>74</v>
      </c>
      <c r="D113" s="110">
        <f t="shared" si="45"/>
        <v>0</v>
      </c>
      <c r="E113" s="110">
        <f t="shared" si="45"/>
        <v>0</v>
      </c>
      <c r="F113" s="146"/>
      <c r="G113" s="146"/>
      <c r="H113" s="146"/>
      <c r="I113" s="146"/>
      <c r="J113" s="146"/>
      <c r="K113" s="146"/>
      <c r="L113" s="146"/>
      <c r="M113" s="111"/>
      <c r="N113" s="111"/>
    </row>
    <row r="114" spans="1:14" ht="12.75">
      <c r="A114" s="103">
        <v>3223</v>
      </c>
      <c r="B114" s="116">
        <v>0</v>
      </c>
      <c r="C114" s="91" t="s">
        <v>75</v>
      </c>
      <c r="D114" s="110">
        <f t="shared" si="45"/>
        <v>0</v>
      </c>
      <c r="E114" s="110">
        <f t="shared" si="45"/>
        <v>0</v>
      </c>
      <c r="F114" s="146"/>
      <c r="G114" s="146"/>
      <c r="H114" s="146"/>
      <c r="I114" s="146"/>
      <c r="J114" s="146"/>
      <c r="K114" s="146"/>
      <c r="L114" s="146"/>
      <c r="M114" s="111"/>
      <c r="N114" s="111"/>
    </row>
    <row r="115" spans="1:14" ht="25.5">
      <c r="A115" s="103">
        <v>3224</v>
      </c>
      <c r="B115" s="116">
        <v>0</v>
      </c>
      <c r="C115" s="91" t="s">
        <v>76</v>
      </c>
      <c r="D115" s="110">
        <v>16000</v>
      </c>
      <c r="E115" s="110">
        <v>16000</v>
      </c>
      <c r="F115" s="146"/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>
      <c r="A116" s="103">
        <v>3225</v>
      </c>
      <c r="B116" s="116">
        <v>0</v>
      </c>
      <c r="C116" s="91" t="s">
        <v>77</v>
      </c>
      <c r="D116" s="110">
        <v>1500</v>
      </c>
      <c r="E116" s="110">
        <v>1500</v>
      </c>
      <c r="F116" s="146"/>
      <c r="G116" s="146"/>
      <c r="H116" s="146"/>
      <c r="I116" s="146"/>
      <c r="J116" s="146"/>
      <c r="K116" s="146"/>
      <c r="L116" s="146"/>
      <c r="M116" s="111"/>
      <c r="N116" s="111"/>
    </row>
    <row r="117" spans="1:14" ht="12.75">
      <c r="A117" s="103">
        <v>3227</v>
      </c>
      <c r="B117" s="116">
        <v>0</v>
      </c>
      <c r="C117" s="118" t="s">
        <v>78</v>
      </c>
      <c r="D117" s="110">
        <v>1000</v>
      </c>
      <c r="E117" s="110">
        <v>1000</v>
      </c>
      <c r="F117" s="148"/>
      <c r="G117" s="148"/>
      <c r="H117" s="148"/>
      <c r="I117" s="148"/>
      <c r="J117" s="148"/>
      <c r="K117" s="148"/>
      <c r="L117" s="148"/>
      <c r="M117" s="119"/>
      <c r="N117" s="119"/>
    </row>
    <row r="118" spans="1:14" ht="12.75">
      <c r="A118" s="103">
        <v>323</v>
      </c>
      <c r="B118" s="90"/>
      <c r="C118" s="91" t="s">
        <v>28</v>
      </c>
      <c r="D118" s="110">
        <f t="shared" si="45"/>
        <v>0</v>
      </c>
      <c r="E118" s="110">
        <f t="shared" si="45"/>
        <v>0</v>
      </c>
      <c r="F118" s="110">
        <f>SUM(F119:F127)</f>
        <v>0</v>
      </c>
      <c r="G118" s="110">
        <f aca="true" t="shared" si="50" ref="G118:L118">SUM(G119:G127)</f>
        <v>0</v>
      </c>
      <c r="H118" s="110">
        <f t="shared" si="50"/>
        <v>0</v>
      </c>
      <c r="I118" s="110">
        <f t="shared" si="50"/>
        <v>0</v>
      </c>
      <c r="J118" s="110">
        <f t="shared" si="50"/>
        <v>0</v>
      </c>
      <c r="K118" s="110">
        <f t="shared" si="50"/>
        <v>0</v>
      </c>
      <c r="L118" s="110">
        <f t="shared" si="50"/>
        <v>0</v>
      </c>
      <c r="M118" s="110"/>
      <c r="N118" s="110"/>
    </row>
    <row r="119" spans="1:14" ht="12.75">
      <c r="A119" s="103">
        <v>3231</v>
      </c>
      <c r="B119" s="116">
        <v>0</v>
      </c>
      <c r="C119" s="91" t="s">
        <v>79</v>
      </c>
      <c r="D119" s="110">
        <v>18000</v>
      </c>
      <c r="E119" s="110">
        <v>18000</v>
      </c>
      <c r="F119" s="146"/>
      <c r="G119" s="146"/>
      <c r="H119" s="146"/>
      <c r="I119" s="146"/>
      <c r="J119" s="146"/>
      <c r="K119" s="146"/>
      <c r="L119" s="146"/>
      <c r="M119" s="111"/>
      <c r="N119" s="111"/>
    </row>
    <row r="120" spans="1:14" ht="25.5">
      <c r="A120" s="103">
        <v>3232</v>
      </c>
      <c r="B120" s="116">
        <v>0</v>
      </c>
      <c r="C120" s="91" t="s">
        <v>66</v>
      </c>
      <c r="D120" s="110">
        <v>5000</v>
      </c>
      <c r="E120" s="110">
        <v>5000</v>
      </c>
      <c r="F120" s="146"/>
      <c r="G120" s="146"/>
      <c r="H120" s="146"/>
      <c r="I120" s="146"/>
      <c r="J120" s="146"/>
      <c r="K120" s="146"/>
      <c r="L120" s="146"/>
      <c r="M120" s="111"/>
      <c r="N120" s="111"/>
    </row>
    <row r="121" spans="1:14" ht="12.75">
      <c r="A121" s="103">
        <v>3233</v>
      </c>
      <c r="B121" s="116">
        <v>0</v>
      </c>
      <c r="C121" s="91" t="s">
        <v>80</v>
      </c>
      <c r="D121" s="110">
        <v>1670</v>
      </c>
      <c r="E121" s="110">
        <v>1670</v>
      </c>
      <c r="F121" s="146"/>
      <c r="G121" s="146"/>
      <c r="H121" s="146"/>
      <c r="I121" s="146"/>
      <c r="J121" s="146"/>
      <c r="K121" s="146"/>
      <c r="L121" s="146"/>
      <c r="M121" s="111"/>
      <c r="N121" s="111"/>
    </row>
    <row r="122" spans="1:14" ht="12.75">
      <c r="A122" s="103">
        <v>3234</v>
      </c>
      <c r="B122" s="116">
        <v>0</v>
      </c>
      <c r="C122" s="91" t="s">
        <v>81</v>
      </c>
      <c r="D122" s="110">
        <v>13000</v>
      </c>
      <c r="E122" s="110">
        <v>13000</v>
      </c>
      <c r="F122" s="146"/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>
      <c r="A123" s="103">
        <v>3235</v>
      </c>
      <c r="B123" s="116">
        <v>0</v>
      </c>
      <c r="C123" s="91" t="s">
        <v>82</v>
      </c>
      <c r="D123" s="110">
        <f>SUM(E123:L123)</f>
        <v>0</v>
      </c>
      <c r="E123" s="110">
        <f>SUM(F123:M123)</f>
        <v>0</v>
      </c>
      <c r="F123" s="146"/>
      <c r="G123" s="146"/>
      <c r="H123" s="146"/>
      <c r="I123" s="146"/>
      <c r="J123" s="146"/>
      <c r="K123" s="146"/>
      <c r="L123" s="146"/>
      <c r="M123" s="111"/>
      <c r="N123" s="111"/>
    </row>
    <row r="124" spans="1:14" ht="12.75">
      <c r="A124" s="103">
        <v>3236</v>
      </c>
      <c r="B124" s="116">
        <v>0</v>
      </c>
      <c r="C124" s="91" t="s">
        <v>83</v>
      </c>
      <c r="D124" s="110">
        <f>SUM(E124:L124)</f>
        <v>0</v>
      </c>
      <c r="E124" s="110">
        <f>SUM(F124:M124)</f>
        <v>0</v>
      </c>
      <c r="F124" s="146"/>
      <c r="G124" s="146"/>
      <c r="H124" s="146"/>
      <c r="I124" s="146"/>
      <c r="J124" s="146"/>
      <c r="K124" s="146"/>
      <c r="L124" s="146"/>
      <c r="M124" s="111"/>
      <c r="N124" s="111"/>
    </row>
    <row r="125" spans="1:14" ht="12.75">
      <c r="A125" s="103">
        <v>3237</v>
      </c>
      <c r="B125" s="116">
        <v>0</v>
      </c>
      <c r="C125" s="91" t="s">
        <v>67</v>
      </c>
      <c r="D125" s="110">
        <v>14250</v>
      </c>
      <c r="E125" s="110">
        <v>14250</v>
      </c>
      <c r="F125" s="146"/>
      <c r="G125" s="146"/>
      <c r="H125" s="146"/>
      <c r="I125" s="146"/>
      <c r="J125" s="146"/>
      <c r="K125" s="146"/>
      <c r="L125" s="146"/>
      <c r="M125" s="111"/>
      <c r="N125" s="111"/>
    </row>
    <row r="126" spans="1:14" ht="12.75">
      <c r="A126" s="103">
        <v>3238</v>
      </c>
      <c r="B126" s="116">
        <v>0</v>
      </c>
      <c r="C126" s="91" t="s">
        <v>84</v>
      </c>
      <c r="D126" s="110">
        <v>3500</v>
      </c>
      <c r="E126" s="110">
        <v>3500</v>
      </c>
      <c r="F126" s="146"/>
      <c r="G126" s="146"/>
      <c r="H126" s="146"/>
      <c r="I126" s="146"/>
      <c r="J126" s="146"/>
      <c r="K126" s="146"/>
      <c r="L126" s="146"/>
      <c r="M126" s="111"/>
      <c r="N126" s="111"/>
    </row>
    <row r="127" spans="1:14" ht="12.75">
      <c r="A127" s="103">
        <v>3239</v>
      </c>
      <c r="B127" s="116">
        <v>0</v>
      </c>
      <c r="C127" s="91" t="s">
        <v>85</v>
      </c>
      <c r="D127" s="110">
        <v>1000</v>
      </c>
      <c r="E127" s="110">
        <v>1000</v>
      </c>
      <c r="F127" s="146"/>
      <c r="G127" s="146"/>
      <c r="H127" s="146"/>
      <c r="I127" s="146"/>
      <c r="J127" s="146"/>
      <c r="K127" s="146"/>
      <c r="L127" s="146"/>
      <c r="M127" s="111"/>
      <c r="N127" s="111"/>
    </row>
    <row r="128" spans="1:14" ht="25.5">
      <c r="A128" s="103">
        <v>324</v>
      </c>
      <c r="B128" s="116"/>
      <c r="C128" s="91" t="s">
        <v>86</v>
      </c>
      <c r="D128" s="110">
        <f aca="true" t="shared" si="51" ref="D128:E143">SUM(E128:L128)</f>
        <v>0</v>
      </c>
      <c r="E128" s="110">
        <f t="shared" si="51"/>
        <v>0</v>
      </c>
      <c r="F128" s="110">
        <f aca="true" t="shared" si="52" ref="F128:L128">SUM(F129)</f>
        <v>0</v>
      </c>
      <c r="G128" s="110">
        <f t="shared" si="52"/>
        <v>0</v>
      </c>
      <c r="H128" s="110">
        <f t="shared" si="52"/>
        <v>0</v>
      </c>
      <c r="I128" s="110">
        <f t="shared" si="52"/>
        <v>0</v>
      </c>
      <c r="J128" s="110">
        <f t="shared" si="52"/>
        <v>0</v>
      </c>
      <c r="K128" s="110">
        <f t="shared" si="52"/>
        <v>0</v>
      </c>
      <c r="L128" s="110">
        <f t="shared" si="52"/>
        <v>0</v>
      </c>
      <c r="M128" s="110"/>
      <c r="N128" s="110"/>
    </row>
    <row r="129" spans="1:14" ht="25.5">
      <c r="A129" s="103">
        <v>3241</v>
      </c>
      <c r="B129" s="116">
        <v>0</v>
      </c>
      <c r="C129" s="91" t="s">
        <v>86</v>
      </c>
      <c r="D129" s="110">
        <f t="shared" si="51"/>
        <v>0</v>
      </c>
      <c r="E129" s="110">
        <f t="shared" si="51"/>
        <v>0</v>
      </c>
      <c r="F129" s="146"/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>
      <c r="A130" s="103">
        <v>329</v>
      </c>
      <c r="B130" s="90"/>
      <c r="C130" s="91" t="s">
        <v>87</v>
      </c>
      <c r="D130" s="110">
        <f t="shared" si="51"/>
        <v>0</v>
      </c>
      <c r="E130" s="110">
        <f t="shared" si="51"/>
        <v>0</v>
      </c>
      <c r="F130" s="110">
        <f>SUM(F131:F135)</f>
        <v>0</v>
      </c>
      <c r="G130" s="110">
        <f aca="true" t="shared" si="53" ref="G130:L130">SUM(G131:G135)</f>
        <v>0</v>
      </c>
      <c r="H130" s="110">
        <f t="shared" si="53"/>
        <v>0</v>
      </c>
      <c r="I130" s="110">
        <f t="shared" si="53"/>
        <v>0</v>
      </c>
      <c r="J130" s="110">
        <f t="shared" si="53"/>
        <v>0</v>
      </c>
      <c r="K130" s="110">
        <f t="shared" si="53"/>
        <v>0</v>
      </c>
      <c r="L130" s="110">
        <f t="shared" si="53"/>
        <v>0</v>
      </c>
      <c r="M130" s="110"/>
      <c r="N130" s="110"/>
    </row>
    <row r="131" spans="1:14" ht="12.75">
      <c r="A131" s="103">
        <v>3292</v>
      </c>
      <c r="B131" s="116">
        <v>0</v>
      </c>
      <c r="C131" s="91" t="s">
        <v>88</v>
      </c>
      <c r="D131" s="110">
        <v>5800</v>
      </c>
      <c r="E131" s="110">
        <v>5800</v>
      </c>
      <c r="F131" s="146"/>
      <c r="G131" s="146"/>
      <c r="H131" s="146"/>
      <c r="I131" s="146"/>
      <c r="J131" s="146"/>
      <c r="K131" s="146"/>
      <c r="L131" s="146"/>
      <c r="M131" s="111"/>
      <c r="N131" s="111"/>
    </row>
    <row r="132" spans="1:14" ht="12.75">
      <c r="A132" s="103">
        <v>3293</v>
      </c>
      <c r="B132" s="116">
        <v>0</v>
      </c>
      <c r="C132" s="91" t="s">
        <v>89</v>
      </c>
      <c r="D132" s="110">
        <v>18000</v>
      </c>
      <c r="E132" s="110">
        <v>18000</v>
      </c>
      <c r="F132" s="146"/>
      <c r="G132" s="146"/>
      <c r="H132" s="146"/>
      <c r="I132" s="146"/>
      <c r="J132" s="146"/>
      <c r="K132" s="146"/>
      <c r="L132" s="146"/>
      <c r="M132" s="111"/>
      <c r="N132" s="111"/>
    </row>
    <row r="133" spans="1:14" ht="12.75">
      <c r="A133" s="103">
        <v>3294</v>
      </c>
      <c r="B133" s="116">
        <v>0</v>
      </c>
      <c r="C133" s="91" t="s">
        <v>90</v>
      </c>
      <c r="D133" s="110">
        <f t="shared" si="51"/>
        <v>0</v>
      </c>
      <c r="E133" s="110">
        <f t="shared" si="51"/>
        <v>0</v>
      </c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>
      <c r="A134" s="103">
        <v>3295</v>
      </c>
      <c r="B134" s="116">
        <v>0</v>
      </c>
      <c r="C134" s="91" t="s">
        <v>91</v>
      </c>
      <c r="D134" s="110">
        <v>1000</v>
      </c>
      <c r="E134" s="110">
        <v>1000</v>
      </c>
      <c r="F134" s="146"/>
      <c r="G134" s="146"/>
      <c r="H134" s="146"/>
      <c r="I134" s="146"/>
      <c r="J134" s="146"/>
      <c r="K134" s="146"/>
      <c r="L134" s="146"/>
      <c r="M134" s="111"/>
      <c r="N134" s="111"/>
    </row>
    <row r="135" spans="1:14" ht="12.75">
      <c r="A135" s="103">
        <v>3299</v>
      </c>
      <c r="B135" s="116">
        <v>0</v>
      </c>
      <c r="C135" s="91" t="s">
        <v>87</v>
      </c>
      <c r="D135" s="110">
        <v>4000</v>
      </c>
      <c r="E135" s="110">
        <v>4000</v>
      </c>
      <c r="F135" s="146"/>
      <c r="G135" s="146"/>
      <c r="H135" s="146"/>
      <c r="I135" s="146"/>
      <c r="J135" s="146"/>
      <c r="K135" s="146"/>
      <c r="L135" s="146"/>
      <c r="M135" s="111"/>
      <c r="N135" s="111"/>
    </row>
    <row r="136" spans="1:14" ht="12.75">
      <c r="A136" s="103">
        <v>34</v>
      </c>
      <c r="B136" s="90"/>
      <c r="C136" s="91" t="s">
        <v>92</v>
      </c>
      <c r="D136" s="110">
        <f t="shared" si="51"/>
        <v>0</v>
      </c>
      <c r="E136" s="110">
        <f t="shared" si="51"/>
        <v>0</v>
      </c>
      <c r="F136" s="110">
        <f aca="true" t="shared" si="54" ref="F136:L136">SUM(F137)</f>
        <v>0</v>
      </c>
      <c r="G136" s="110">
        <f t="shared" si="54"/>
        <v>0</v>
      </c>
      <c r="H136" s="110">
        <f t="shared" si="54"/>
        <v>0</v>
      </c>
      <c r="I136" s="110">
        <f t="shared" si="54"/>
        <v>0</v>
      </c>
      <c r="J136" s="110">
        <f t="shared" si="54"/>
        <v>0</v>
      </c>
      <c r="K136" s="110">
        <f t="shared" si="54"/>
        <v>0</v>
      </c>
      <c r="L136" s="110">
        <f t="shared" si="54"/>
        <v>0</v>
      </c>
      <c r="M136" s="147">
        <v>0</v>
      </c>
      <c r="N136" s="147">
        <v>0</v>
      </c>
    </row>
    <row r="137" spans="1:14" ht="12.75">
      <c r="A137" s="103">
        <v>343</v>
      </c>
      <c r="B137" s="90"/>
      <c r="C137" s="91" t="s">
        <v>29</v>
      </c>
      <c r="D137" s="110">
        <f t="shared" si="51"/>
        <v>0</v>
      </c>
      <c r="E137" s="110">
        <f t="shared" si="51"/>
        <v>0</v>
      </c>
      <c r="F137" s="110">
        <f>SUM(F138:F140)</f>
        <v>0</v>
      </c>
      <c r="G137" s="110">
        <f aca="true" t="shared" si="55" ref="G137:L137">SUM(G138:G140)</f>
        <v>0</v>
      </c>
      <c r="H137" s="110">
        <f t="shared" si="55"/>
        <v>0</v>
      </c>
      <c r="I137" s="110">
        <f t="shared" si="55"/>
        <v>0</v>
      </c>
      <c r="J137" s="110">
        <f t="shared" si="55"/>
        <v>0</v>
      </c>
      <c r="K137" s="110">
        <f t="shared" si="55"/>
        <v>0</v>
      </c>
      <c r="L137" s="110">
        <f t="shared" si="55"/>
        <v>0</v>
      </c>
      <c r="M137" s="110"/>
      <c r="N137" s="110"/>
    </row>
    <row r="138" spans="1:14" ht="25.5">
      <c r="A138" s="103">
        <v>3431</v>
      </c>
      <c r="B138" s="116">
        <v>0</v>
      </c>
      <c r="C138" s="91" t="s">
        <v>93</v>
      </c>
      <c r="D138" s="110">
        <f t="shared" si="51"/>
        <v>0</v>
      </c>
      <c r="E138" s="110">
        <f t="shared" si="51"/>
        <v>0</v>
      </c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>
      <c r="A139" s="103">
        <v>3433</v>
      </c>
      <c r="B139" s="116">
        <v>0</v>
      </c>
      <c r="C139" s="91" t="s">
        <v>94</v>
      </c>
      <c r="D139" s="110">
        <f t="shared" si="51"/>
        <v>0</v>
      </c>
      <c r="E139" s="110">
        <f t="shared" si="51"/>
        <v>0</v>
      </c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>
      <c r="A140" s="103">
        <v>3434</v>
      </c>
      <c r="B140" s="116">
        <v>0</v>
      </c>
      <c r="C140" s="91" t="s">
        <v>95</v>
      </c>
      <c r="D140" s="110">
        <f t="shared" si="51"/>
        <v>0</v>
      </c>
      <c r="E140" s="110">
        <f t="shared" si="51"/>
        <v>0</v>
      </c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>
      <c r="A141" s="103">
        <v>38</v>
      </c>
      <c r="B141" s="90"/>
      <c r="C141" s="91" t="s">
        <v>96</v>
      </c>
      <c r="D141" s="110">
        <f t="shared" si="51"/>
        <v>0</v>
      </c>
      <c r="E141" s="110">
        <f t="shared" si="51"/>
        <v>0</v>
      </c>
      <c r="F141" s="110">
        <f aca="true" t="shared" si="56" ref="F141:L141">SUM(F142)</f>
        <v>0</v>
      </c>
      <c r="G141" s="110">
        <f t="shared" si="56"/>
        <v>0</v>
      </c>
      <c r="H141" s="110">
        <f t="shared" si="56"/>
        <v>0</v>
      </c>
      <c r="I141" s="110">
        <f t="shared" si="56"/>
        <v>0</v>
      </c>
      <c r="J141" s="110">
        <f t="shared" si="56"/>
        <v>0</v>
      </c>
      <c r="K141" s="110">
        <f t="shared" si="56"/>
        <v>0</v>
      </c>
      <c r="L141" s="110">
        <f t="shared" si="56"/>
        <v>0</v>
      </c>
      <c r="M141" s="147">
        <v>0</v>
      </c>
      <c r="N141" s="147">
        <v>0</v>
      </c>
    </row>
    <row r="142" spans="1:14" ht="12.75">
      <c r="A142" s="103">
        <v>381</v>
      </c>
      <c r="B142" s="90"/>
      <c r="C142" s="91" t="s">
        <v>97</v>
      </c>
      <c r="D142" s="110">
        <f t="shared" si="51"/>
        <v>0</v>
      </c>
      <c r="E142" s="110">
        <f t="shared" si="51"/>
        <v>0</v>
      </c>
      <c r="F142" s="110">
        <f aca="true" t="shared" si="57" ref="F142:L142">SUM(F143)</f>
        <v>0</v>
      </c>
      <c r="G142" s="110">
        <f t="shared" si="57"/>
        <v>0</v>
      </c>
      <c r="H142" s="110">
        <f t="shared" si="57"/>
        <v>0</v>
      </c>
      <c r="I142" s="110">
        <f t="shared" si="57"/>
        <v>0</v>
      </c>
      <c r="J142" s="110">
        <f t="shared" si="57"/>
        <v>0</v>
      </c>
      <c r="K142" s="110">
        <f t="shared" si="57"/>
        <v>0</v>
      </c>
      <c r="L142" s="110">
        <f t="shared" si="57"/>
        <v>0</v>
      </c>
      <c r="M142" s="110"/>
      <c r="N142" s="110"/>
    </row>
    <row r="143" spans="1:14" ht="12.75">
      <c r="A143" s="103">
        <v>3811</v>
      </c>
      <c r="B143" s="116">
        <v>0</v>
      </c>
      <c r="C143" s="91" t="s">
        <v>98</v>
      </c>
      <c r="D143" s="110">
        <f t="shared" si="51"/>
        <v>0</v>
      </c>
      <c r="E143" s="110">
        <f t="shared" si="51"/>
        <v>0</v>
      </c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2.75">
      <c r="A144" s="103"/>
      <c r="B144" s="90"/>
      <c r="C144" s="91"/>
      <c r="D144" s="110"/>
      <c r="E144" s="110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>
      <c r="A145" s="112" t="s">
        <v>99</v>
      </c>
      <c r="B145" s="113"/>
      <c r="C145" s="114" t="s">
        <v>100</v>
      </c>
      <c r="D145" s="115">
        <v>492050</v>
      </c>
      <c r="E145" s="115">
        <v>492050</v>
      </c>
      <c r="F145" s="115">
        <f aca="true" t="shared" si="58" ref="F145:L145">SUM(F146)</f>
        <v>0</v>
      </c>
      <c r="G145" s="115">
        <f t="shared" si="58"/>
        <v>0</v>
      </c>
      <c r="H145" s="115">
        <f t="shared" si="58"/>
        <v>0</v>
      </c>
      <c r="I145" s="115">
        <f t="shared" si="58"/>
        <v>0</v>
      </c>
      <c r="J145" s="115">
        <f t="shared" si="58"/>
        <v>0</v>
      </c>
      <c r="K145" s="115">
        <f t="shared" si="58"/>
        <v>0</v>
      </c>
      <c r="L145" s="115">
        <f t="shared" si="58"/>
        <v>0</v>
      </c>
      <c r="M145" s="115">
        <v>492050</v>
      </c>
      <c r="N145" s="115">
        <v>492050</v>
      </c>
    </row>
    <row r="146" spans="1:14" ht="12.75">
      <c r="A146" s="103">
        <v>3</v>
      </c>
      <c r="B146" s="90"/>
      <c r="C146" s="91" t="s">
        <v>51</v>
      </c>
      <c r="D146" s="110">
        <f aca="true" t="shared" si="59" ref="D146:E163">SUM(E146:L146)</f>
        <v>0</v>
      </c>
      <c r="E146" s="110">
        <f t="shared" si="59"/>
        <v>0</v>
      </c>
      <c r="F146" s="110">
        <f aca="true" t="shared" si="60" ref="F146:N146">SUM(F147,F161)</f>
        <v>0</v>
      </c>
      <c r="G146" s="110">
        <f t="shared" si="60"/>
        <v>0</v>
      </c>
      <c r="H146" s="110">
        <f t="shared" si="60"/>
        <v>0</v>
      </c>
      <c r="I146" s="110">
        <f t="shared" si="60"/>
        <v>0</v>
      </c>
      <c r="J146" s="110">
        <f t="shared" si="60"/>
        <v>0</v>
      </c>
      <c r="K146" s="110">
        <f t="shared" si="60"/>
        <v>0</v>
      </c>
      <c r="L146" s="110">
        <f t="shared" si="60"/>
        <v>0</v>
      </c>
      <c r="M146" s="110">
        <f t="shared" si="60"/>
        <v>0</v>
      </c>
      <c r="N146" s="110">
        <f t="shared" si="60"/>
        <v>0</v>
      </c>
    </row>
    <row r="147" spans="1:14" ht="12.75">
      <c r="A147" s="103">
        <v>32</v>
      </c>
      <c r="B147" s="90"/>
      <c r="C147" s="91" t="s">
        <v>25</v>
      </c>
      <c r="D147" s="110">
        <f t="shared" si="59"/>
        <v>0</v>
      </c>
      <c r="E147" s="110">
        <f t="shared" si="59"/>
        <v>0</v>
      </c>
      <c r="F147" s="110">
        <f aca="true" t="shared" si="61" ref="F147:L147">SUM(F148,F150,F153,F159)</f>
        <v>0</v>
      </c>
      <c r="G147" s="110">
        <f t="shared" si="61"/>
        <v>0</v>
      </c>
      <c r="H147" s="110">
        <f t="shared" si="61"/>
        <v>0</v>
      </c>
      <c r="I147" s="110">
        <f t="shared" si="61"/>
        <v>0</v>
      </c>
      <c r="J147" s="110">
        <f t="shared" si="61"/>
        <v>0</v>
      </c>
      <c r="K147" s="110">
        <f t="shared" si="61"/>
        <v>0</v>
      </c>
      <c r="L147" s="110">
        <f t="shared" si="61"/>
        <v>0</v>
      </c>
      <c r="M147" s="147">
        <v>0</v>
      </c>
      <c r="N147" s="147">
        <v>0</v>
      </c>
    </row>
    <row r="148" spans="1:14" ht="12.75">
      <c r="A148" s="103">
        <v>321</v>
      </c>
      <c r="B148" s="90"/>
      <c r="C148" s="91" t="s">
        <v>26</v>
      </c>
      <c r="D148" s="110">
        <f t="shared" si="59"/>
        <v>0</v>
      </c>
      <c r="E148" s="110">
        <f t="shared" si="59"/>
        <v>0</v>
      </c>
      <c r="F148" s="110">
        <f aca="true" t="shared" si="62" ref="F148:L148">SUM(F149)</f>
        <v>0</v>
      </c>
      <c r="G148" s="110">
        <f t="shared" si="62"/>
        <v>0</v>
      </c>
      <c r="H148" s="110">
        <f t="shared" si="62"/>
        <v>0</v>
      </c>
      <c r="I148" s="110">
        <f t="shared" si="62"/>
        <v>0</v>
      </c>
      <c r="J148" s="110">
        <f t="shared" si="62"/>
        <v>0</v>
      </c>
      <c r="K148" s="110">
        <f t="shared" si="62"/>
        <v>0</v>
      </c>
      <c r="L148" s="110">
        <f t="shared" si="62"/>
        <v>0</v>
      </c>
      <c r="M148" s="110"/>
      <c r="N148" s="110"/>
    </row>
    <row r="149" spans="1:14" ht="25.5">
      <c r="A149" s="103">
        <v>3212</v>
      </c>
      <c r="B149" s="116">
        <v>0</v>
      </c>
      <c r="C149" s="91" t="s">
        <v>101</v>
      </c>
      <c r="D149" s="110">
        <v>185000</v>
      </c>
      <c r="E149" s="110">
        <v>185000</v>
      </c>
      <c r="F149" s="146"/>
      <c r="G149" s="146"/>
      <c r="H149" s="146"/>
      <c r="I149" s="146"/>
      <c r="J149" s="146"/>
      <c r="K149" s="146"/>
      <c r="L149" s="146"/>
      <c r="M149" s="111"/>
      <c r="N149" s="111"/>
    </row>
    <row r="150" spans="1:14" ht="12.75">
      <c r="A150" s="103">
        <v>322</v>
      </c>
      <c r="B150" s="90"/>
      <c r="C150" s="91" t="s">
        <v>27</v>
      </c>
      <c r="D150" s="110">
        <f t="shared" si="59"/>
        <v>0</v>
      </c>
      <c r="E150" s="110">
        <f t="shared" si="59"/>
        <v>0</v>
      </c>
      <c r="F150" s="110">
        <f>SUM(F151:F152)</f>
        <v>0</v>
      </c>
      <c r="G150" s="110">
        <f aca="true" t="shared" si="63" ref="G150:L150">SUM(G151:G152)</f>
        <v>0</v>
      </c>
      <c r="H150" s="110">
        <f t="shared" si="63"/>
        <v>0</v>
      </c>
      <c r="I150" s="110">
        <f t="shared" si="63"/>
        <v>0</v>
      </c>
      <c r="J150" s="110">
        <f t="shared" si="63"/>
        <v>0</v>
      </c>
      <c r="K150" s="110">
        <f t="shared" si="63"/>
        <v>0</v>
      </c>
      <c r="L150" s="110">
        <f t="shared" si="63"/>
        <v>0</v>
      </c>
      <c r="M150" s="110"/>
      <c r="N150" s="110"/>
    </row>
    <row r="151" spans="1:14" ht="12.75">
      <c r="A151" s="103">
        <v>3222</v>
      </c>
      <c r="B151" s="116">
        <v>0</v>
      </c>
      <c r="C151" s="91" t="s">
        <v>74</v>
      </c>
      <c r="D151" s="110">
        <v>21222</v>
      </c>
      <c r="E151" s="110">
        <v>21222</v>
      </c>
      <c r="F151" s="146"/>
      <c r="G151" s="146"/>
      <c r="H151" s="146"/>
      <c r="I151" s="146"/>
      <c r="J151" s="146"/>
      <c r="K151" s="146"/>
      <c r="L151" s="146"/>
      <c r="M151" s="111"/>
      <c r="N151" s="111"/>
    </row>
    <row r="152" spans="1:14" ht="12.75">
      <c r="A152" s="103">
        <v>3223</v>
      </c>
      <c r="B152" s="116">
        <v>0</v>
      </c>
      <c r="C152" s="91" t="s">
        <v>75</v>
      </c>
      <c r="D152" s="110">
        <v>230000</v>
      </c>
      <c r="E152" s="110">
        <v>230000</v>
      </c>
      <c r="F152" s="146"/>
      <c r="G152" s="146"/>
      <c r="H152" s="146"/>
      <c r="I152" s="146"/>
      <c r="J152" s="146"/>
      <c r="K152" s="146"/>
      <c r="L152" s="146"/>
      <c r="M152" s="111"/>
      <c r="N152" s="111"/>
    </row>
    <row r="153" spans="1:14" ht="12.75">
      <c r="A153" s="103">
        <v>323</v>
      </c>
      <c r="B153" s="90"/>
      <c r="C153" s="91" t="s">
        <v>28</v>
      </c>
      <c r="D153" s="110">
        <f t="shared" si="59"/>
        <v>0</v>
      </c>
      <c r="E153" s="110">
        <f t="shared" si="59"/>
        <v>0</v>
      </c>
      <c r="F153" s="110">
        <f aca="true" t="shared" si="64" ref="F153:L153">SUM(F154:F158)</f>
        <v>0</v>
      </c>
      <c r="G153" s="110">
        <f t="shared" si="64"/>
        <v>0</v>
      </c>
      <c r="H153" s="110">
        <f t="shared" si="64"/>
        <v>0</v>
      </c>
      <c r="I153" s="110">
        <f t="shared" si="64"/>
        <v>0</v>
      </c>
      <c r="J153" s="110">
        <f t="shared" si="64"/>
        <v>0</v>
      </c>
      <c r="K153" s="110">
        <f t="shared" si="64"/>
        <v>0</v>
      </c>
      <c r="L153" s="110">
        <f t="shared" si="64"/>
        <v>0</v>
      </c>
      <c r="M153" s="110"/>
      <c r="N153" s="110"/>
    </row>
    <row r="154" spans="1:14" ht="25.5">
      <c r="A154" s="103">
        <v>3232</v>
      </c>
      <c r="B154" s="116">
        <v>0</v>
      </c>
      <c r="C154" s="91" t="s">
        <v>66</v>
      </c>
      <c r="D154" s="110">
        <v>40000</v>
      </c>
      <c r="E154" s="110">
        <v>40000</v>
      </c>
      <c r="F154" s="146"/>
      <c r="G154" s="146"/>
      <c r="H154" s="146"/>
      <c r="I154" s="146"/>
      <c r="J154" s="146"/>
      <c r="K154" s="146"/>
      <c r="L154" s="146"/>
      <c r="M154" s="111"/>
      <c r="N154" s="111"/>
    </row>
    <row r="155" spans="1:14" ht="12.75">
      <c r="A155" s="103">
        <v>3234</v>
      </c>
      <c r="B155" s="116">
        <v>0</v>
      </c>
      <c r="C155" s="91" t="s">
        <v>81</v>
      </c>
      <c r="D155" s="110">
        <f t="shared" si="59"/>
        <v>6828</v>
      </c>
      <c r="E155" s="110">
        <v>6828</v>
      </c>
      <c r="F155" s="146"/>
      <c r="G155" s="146"/>
      <c r="H155" s="146"/>
      <c r="I155" s="146"/>
      <c r="J155" s="146"/>
      <c r="K155" s="146"/>
      <c r="L155" s="146"/>
      <c r="M155" s="111"/>
      <c r="N155" s="111"/>
    </row>
    <row r="156" spans="1:14" ht="12.75">
      <c r="A156" s="103">
        <v>3235</v>
      </c>
      <c r="B156" s="116">
        <v>0</v>
      </c>
      <c r="C156" s="91" t="s">
        <v>82</v>
      </c>
      <c r="D156" s="110">
        <f t="shared" si="59"/>
        <v>0</v>
      </c>
      <c r="E156" s="110">
        <f t="shared" si="59"/>
        <v>0</v>
      </c>
      <c r="F156" s="146"/>
      <c r="G156" s="146"/>
      <c r="H156" s="146"/>
      <c r="I156" s="146"/>
      <c r="J156" s="146"/>
      <c r="K156" s="146"/>
      <c r="L156" s="146"/>
      <c r="M156" s="111"/>
      <c r="N156" s="111"/>
    </row>
    <row r="157" spans="1:14" ht="12.75">
      <c r="A157" s="103">
        <v>3236</v>
      </c>
      <c r="B157" s="116"/>
      <c r="C157" s="91" t="s">
        <v>191</v>
      </c>
      <c r="D157" s="110"/>
      <c r="E157" s="110">
        <v>9000</v>
      </c>
      <c r="F157" s="146"/>
      <c r="G157" s="146"/>
      <c r="H157" s="146"/>
      <c r="I157" s="146"/>
      <c r="J157" s="146"/>
      <c r="K157" s="146"/>
      <c r="L157" s="146"/>
      <c r="M157" s="111"/>
      <c r="N157" s="111"/>
    </row>
    <row r="158" spans="1:14" ht="12.75">
      <c r="A158" s="103">
        <v>3239</v>
      </c>
      <c r="B158" s="116">
        <v>0</v>
      </c>
      <c r="C158" s="91" t="s">
        <v>85</v>
      </c>
      <c r="D158" s="110">
        <f t="shared" si="59"/>
        <v>0</v>
      </c>
      <c r="E158" s="110">
        <f t="shared" si="59"/>
        <v>0</v>
      </c>
      <c r="F158" s="146"/>
      <c r="G158" s="146"/>
      <c r="H158" s="146"/>
      <c r="I158" s="146"/>
      <c r="J158" s="146"/>
      <c r="K158" s="146"/>
      <c r="L158" s="146"/>
      <c r="M158" s="111"/>
      <c r="N158" s="111"/>
    </row>
    <row r="159" spans="1:14" ht="12.75">
      <c r="A159" s="103">
        <v>329</v>
      </c>
      <c r="B159" s="90"/>
      <c r="C159" s="91" t="s">
        <v>87</v>
      </c>
      <c r="D159" s="110">
        <f t="shared" si="59"/>
        <v>0</v>
      </c>
      <c r="E159" s="110">
        <f t="shared" si="59"/>
        <v>0</v>
      </c>
      <c r="F159" s="110">
        <f aca="true" t="shared" si="65" ref="F159:L159">SUM(F160)</f>
        <v>0</v>
      </c>
      <c r="G159" s="110">
        <f t="shared" si="65"/>
        <v>0</v>
      </c>
      <c r="H159" s="110">
        <f t="shared" si="65"/>
        <v>0</v>
      </c>
      <c r="I159" s="110">
        <f t="shared" si="65"/>
        <v>0</v>
      </c>
      <c r="J159" s="110">
        <f t="shared" si="65"/>
        <v>0</v>
      </c>
      <c r="K159" s="110">
        <f t="shared" si="65"/>
        <v>0</v>
      </c>
      <c r="L159" s="110">
        <f t="shared" si="65"/>
        <v>0</v>
      </c>
      <c r="M159" s="110"/>
      <c r="N159" s="110"/>
    </row>
    <row r="160" spans="1:14" ht="12.75">
      <c r="A160" s="103">
        <v>3292</v>
      </c>
      <c r="B160" s="116">
        <v>0</v>
      </c>
      <c r="C160" s="91" t="s">
        <v>88</v>
      </c>
      <c r="D160" s="110">
        <f t="shared" si="59"/>
        <v>0</v>
      </c>
      <c r="E160" s="110">
        <f t="shared" si="59"/>
        <v>0</v>
      </c>
      <c r="F160" s="146"/>
      <c r="G160" s="146"/>
      <c r="H160" s="146"/>
      <c r="I160" s="146"/>
      <c r="J160" s="146"/>
      <c r="K160" s="146"/>
      <c r="L160" s="146"/>
      <c r="M160" s="111"/>
      <c r="N160" s="111"/>
    </row>
    <row r="161" spans="1:14" ht="12.75">
      <c r="A161" s="103">
        <v>38</v>
      </c>
      <c r="B161" s="90"/>
      <c r="C161" s="91" t="s">
        <v>96</v>
      </c>
      <c r="D161" s="110">
        <f t="shared" si="59"/>
        <v>0</v>
      </c>
      <c r="E161" s="110">
        <f t="shared" si="59"/>
        <v>0</v>
      </c>
      <c r="F161" s="110">
        <f aca="true" t="shared" si="66" ref="F161:L161">SUM(F162)</f>
        <v>0</v>
      </c>
      <c r="G161" s="110">
        <f t="shared" si="66"/>
        <v>0</v>
      </c>
      <c r="H161" s="110">
        <f t="shared" si="66"/>
        <v>0</v>
      </c>
      <c r="I161" s="110">
        <f t="shared" si="66"/>
        <v>0</v>
      </c>
      <c r="J161" s="110">
        <f t="shared" si="66"/>
        <v>0</v>
      </c>
      <c r="K161" s="110">
        <f t="shared" si="66"/>
        <v>0</v>
      </c>
      <c r="L161" s="110">
        <f t="shared" si="66"/>
        <v>0</v>
      </c>
      <c r="M161" s="147">
        <v>0</v>
      </c>
      <c r="N161" s="147">
        <v>0</v>
      </c>
    </row>
    <row r="162" spans="1:14" ht="12.75">
      <c r="A162" s="103">
        <v>381</v>
      </c>
      <c r="B162" s="90"/>
      <c r="C162" s="91" t="s">
        <v>97</v>
      </c>
      <c r="D162" s="110">
        <f t="shared" si="59"/>
        <v>0</v>
      </c>
      <c r="E162" s="110">
        <f t="shared" si="59"/>
        <v>0</v>
      </c>
      <c r="F162" s="110">
        <f aca="true" t="shared" si="67" ref="F162:L162">SUM(F163)</f>
        <v>0</v>
      </c>
      <c r="G162" s="110">
        <f t="shared" si="67"/>
        <v>0</v>
      </c>
      <c r="H162" s="110">
        <f t="shared" si="67"/>
        <v>0</v>
      </c>
      <c r="I162" s="110">
        <f t="shared" si="67"/>
        <v>0</v>
      </c>
      <c r="J162" s="110">
        <f t="shared" si="67"/>
        <v>0</v>
      </c>
      <c r="K162" s="110">
        <f t="shared" si="67"/>
        <v>0</v>
      </c>
      <c r="L162" s="110">
        <f t="shared" si="67"/>
        <v>0</v>
      </c>
      <c r="M162" s="110"/>
      <c r="N162" s="110"/>
    </row>
    <row r="163" spans="1:14" ht="12.75">
      <c r="A163" s="103">
        <v>3811</v>
      </c>
      <c r="B163" s="116">
        <v>0</v>
      </c>
      <c r="C163" s="91" t="s">
        <v>98</v>
      </c>
      <c r="D163" s="110">
        <f t="shared" si="59"/>
        <v>0</v>
      </c>
      <c r="E163" s="110">
        <f t="shared" si="59"/>
        <v>0</v>
      </c>
      <c r="F163" s="146"/>
      <c r="G163" s="146"/>
      <c r="H163" s="146"/>
      <c r="I163" s="146"/>
      <c r="J163" s="146"/>
      <c r="K163" s="146"/>
      <c r="L163" s="146"/>
      <c r="M163" s="111"/>
      <c r="N163" s="111"/>
    </row>
    <row r="164" spans="1:14" ht="12.75">
      <c r="A164" s="103"/>
      <c r="B164" s="90"/>
      <c r="C164" s="91"/>
      <c r="D164" s="110"/>
      <c r="E164" s="110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25.5">
      <c r="A165" s="101" t="s">
        <v>102</v>
      </c>
      <c r="B165" s="101"/>
      <c r="C165" s="89" t="s">
        <v>103</v>
      </c>
      <c r="D165" s="117">
        <f aca="true" t="shared" si="68" ref="D165:E180">SUM(E165:L165)</f>
        <v>0</v>
      </c>
      <c r="E165" s="117">
        <f t="shared" si="68"/>
        <v>0</v>
      </c>
      <c r="F165" s="117">
        <f aca="true" t="shared" si="69" ref="F165:N165">SUM(F166)</f>
        <v>0</v>
      </c>
      <c r="G165" s="117">
        <f t="shared" si="69"/>
        <v>0</v>
      </c>
      <c r="H165" s="117">
        <f t="shared" si="69"/>
        <v>0</v>
      </c>
      <c r="I165" s="117">
        <f t="shared" si="69"/>
        <v>0</v>
      </c>
      <c r="J165" s="117">
        <f t="shared" si="69"/>
        <v>0</v>
      </c>
      <c r="K165" s="117">
        <f t="shared" si="69"/>
        <v>0</v>
      </c>
      <c r="L165" s="117">
        <f t="shared" si="69"/>
        <v>0</v>
      </c>
      <c r="M165" s="117">
        <f t="shared" si="69"/>
        <v>0</v>
      </c>
      <c r="N165" s="117">
        <f t="shared" si="69"/>
        <v>0</v>
      </c>
    </row>
    <row r="166" spans="1:14" ht="12.75">
      <c r="A166" s="103">
        <v>3</v>
      </c>
      <c r="B166" s="90"/>
      <c r="C166" s="91" t="s">
        <v>51</v>
      </c>
      <c r="D166" s="110">
        <f t="shared" si="68"/>
        <v>0</v>
      </c>
      <c r="E166" s="110">
        <f t="shared" si="68"/>
        <v>0</v>
      </c>
      <c r="F166" s="110">
        <f aca="true" t="shared" si="70" ref="F166:N166">SUM(F167)</f>
        <v>0</v>
      </c>
      <c r="G166" s="110">
        <f t="shared" si="70"/>
        <v>0</v>
      </c>
      <c r="H166" s="110">
        <f t="shared" si="70"/>
        <v>0</v>
      </c>
      <c r="I166" s="110">
        <f t="shared" si="70"/>
        <v>0</v>
      </c>
      <c r="J166" s="110">
        <f t="shared" si="70"/>
        <v>0</v>
      </c>
      <c r="K166" s="110">
        <f t="shared" si="70"/>
        <v>0</v>
      </c>
      <c r="L166" s="110">
        <f t="shared" si="70"/>
        <v>0</v>
      </c>
      <c r="M166" s="110">
        <f t="shared" si="70"/>
        <v>0</v>
      </c>
      <c r="N166" s="110">
        <f t="shared" si="70"/>
        <v>0</v>
      </c>
    </row>
    <row r="167" spans="1:14" ht="12.75">
      <c r="A167" s="103">
        <v>32</v>
      </c>
      <c r="B167" s="90"/>
      <c r="C167" s="91" t="s">
        <v>25</v>
      </c>
      <c r="D167" s="110">
        <f t="shared" si="68"/>
        <v>0</v>
      </c>
      <c r="E167" s="110">
        <f t="shared" si="68"/>
        <v>0</v>
      </c>
      <c r="F167" s="110">
        <f>SUM(F168,F174,F179)</f>
        <v>0</v>
      </c>
      <c r="G167" s="110">
        <f aca="true" t="shared" si="71" ref="G167:L167">SUM(G168,G174,G179)</f>
        <v>0</v>
      </c>
      <c r="H167" s="110">
        <f t="shared" si="71"/>
        <v>0</v>
      </c>
      <c r="I167" s="110">
        <f t="shared" si="71"/>
        <v>0</v>
      </c>
      <c r="J167" s="110">
        <f t="shared" si="71"/>
        <v>0</v>
      </c>
      <c r="K167" s="110">
        <f t="shared" si="71"/>
        <v>0</v>
      </c>
      <c r="L167" s="110">
        <f t="shared" si="71"/>
        <v>0</v>
      </c>
      <c r="M167" s="147">
        <v>0</v>
      </c>
      <c r="N167" s="147">
        <v>0</v>
      </c>
    </row>
    <row r="168" spans="1:14" ht="12.75">
      <c r="A168" s="103">
        <v>322</v>
      </c>
      <c r="B168" s="90"/>
      <c r="C168" s="91" t="s">
        <v>27</v>
      </c>
      <c r="D168" s="110">
        <f t="shared" si="68"/>
        <v>0</v>
      </c>
      <c r="E168" s="110">
        <f t="shared" si="68"/>
        <v>0</v>
      </c>
      <c r="F168" s="110">
        <f>SUM(F169:F173)</f>
        <v>0</v>
      </c>
      <c r="G168" s="110">
        <f aca="true" t="shared" si="72" ref="G168:L168">SUM(G169:G173)</f>
        <v>0</v>
      </c>
      <c r="H168" s="110">
        <f t="shared" si="72"/>
        <v>0</v>
      </c>
      <c r="I168" s="110">
        <f t="shared" si="72"/>
        <v>0</v>
      </c>
      <c r="J168" s="110">
        <f t="shared" si="72"/>
        <v>0</v>
      </c>
      <c r="K168" s="110">
        <f t="shared" si="72"/>
        <v>0</v>
      </c>
      <c r="L168" s="110">
        <f t="shared" si="72"/>
        <v>0</v>
      </c>
      <c r="M168" s="110"/>
      <c r="N168" s="110"/>
    </row>
    <row r="169" spans="1:14" ht="25.5">
      <c r="A169" s="103">
        <v>3221</v>
      </c>
      <c r="B169" s="116">
        <v>0</v>
      </c>
      <c r="C169" s="91" t="s">
        <v>73</v>
      </c>
      <c r="D169" s="110">
        <f t="shared" si="68"/>
        <v>0</v>
      </c>
      <c r="E169" s="110">
        <f t="shared" si="68"/>
        <v>0</v>
      </c>
      <c r="F169" s="146"/>
      <c r="G169" s="146"/>
      <c r="H169" s="146"/>
      <c r="I169" s="146"/>
      <c r="J169" s="146"/>
      <c r="K169" s="146"/>
      <c r="L169" s="146"/>
      <c r="M169" s="111"/>
      <c r="N169" s="111"/>
    </row>
    <row r="170" spans="1:14" ht="12.75">
      <c r="A170" s="103">
        <v>3222</v>
      </c>
      <c r="B170" s="116">
        <v>0</v>
      </c>
      <c r="C170" s="91" t="s">
        <v>74</v>
      </c>
      <c r="D170" s="110">
        <f t="shared" si="68"/>
        <v>0</v>
      </c>
      <c r="E170" s="110">
        <f t="shared" si="68"/>
        <v>0</v>
      </c>
      <c r="F170" s="146"/>
      <c r="G170" s="146"/>
      <c r="H170" s="146"/>
      <c r="I170" s="146"/>
      <c r="J170" s="146"/>
      <c r="K170" s="146"/>
      <c r="L170" s="146"/>
      <c r="M170" s="111"/>
      <c r="N170" s="111"/>
    </row>
    <row r="171" spans="1:14" ht="12.75">
      <c r="A171" s="103">
        <v>3223</v>
      </c>
      <c r="B171" s="116">
        <v>0</v>
      </c>
      <c r="C171" s="91" t="s">
        <v>75</v>
      </c>
      <c r="D171" s="110">
        <f t="shared" si="68"/>
        <v>0</v>
      </c>
      <c r="E171" s="110">
        <f t="shared" si="68"/>
        <v>0</v>
      </c>
      <c r="F171" s="146"/>
      <c r="G171" s="146"/>
      <c r="H171" s="146"/>
      <c r="I171" s="146"/>
      <c r="J171" s="146"/>
      <c r="K171" s="146"/>
      <c r="L171" s="146"/>
      <c r="M171" s="111"/>
      <c r="N171" s="111"/>
    </row>
    <row r="172" spans="1:14" ht="25.5">
      <c r="A172" s="103">
        <v>3224</v>
      </c>
      <c r="B172" s="116">
        <v>0</v>
      </c>
      <c r="C172" s="91" t="s">
        <v>76</v>
      </c>
      <c r="D172" s="110">
        <f t="shared" si="68"/>
        <v>0</v>
      </c>
      <c r="E172" s="110">
        <f t="shared" si="68"/>
        <v>0</v>
      </c>
      <c r="F172" s="146"/>
      <c r="G172" s="146"/>
      <c r="H172" s="146"/>
      <c r="I172" s="146"/>
      <c r="J172" s="146"/>
      <c r="K172" s="146"/>
      <c r="L172" s="146"/>
      <c r="M172" s="111"/>
      <c r="N172" s="111"/>
    </row>
    <row r="173" spans="1:14" ht="12.75">
      <c r="A173" s="103">
        <v>3225</v>
      </c>
      <c r="B173" s="116">
        <v>0</v>
      </c>
      <c r="C173" s="91" t="s">
        <v>77</v>
      </c>
      <c r="D173" s="110">
        <f t="shared" si="68"/>
        <v>0</v>
      </c>
      <c r="E173" s="110">
        <f t="shared" si="68"/>
        <v>0</v>
      </c>
      <c r="F173" s="146"/>
      <c r="G173" s="146"/>
      <c r="H173" s="146"/>
      <c r="I173" s="146"/>
      <c r="J173" s="146"/>
      <c r="K173" s="146"/>
      <c r="L173" s="146"/>
      <c r="M173" s="111"/>
      <c r="N173" s="111"/>
    </row>
    <row r="174" spans="1:14" ht="12.75">
      <c r="A174" s="103">
        <v>323</v>
      </c>
      <c r="B174" s="90"/>
      <c r="C174" s="91" t="s">
        <v>28</v>
      </c>
      <c r="D174" s="110">
        <f t="shared" si="68"/>
        <v>0</v>
      </c>
      <c r="E174" s="110">
        <f t="shared" si="68"/>
        <v>0</v>
      </c>
      <c r="F174" s="110">
        <f>SUM(F175:F178)</f>
        <v>0</v>
      </c>
      <c r="G174" s="110">
        <f aca="true" t="shared" si="73" ref="G174:L174">SUM(G175:G178)</f>
        <v>0</v>
      </c>
      <c r="H174" s="110">
        <f t="shared" si="73"/>
        <v>0</v>
      </c>
      <c r="I174" s="110">
        <f t="shared" si="73"/>
        <v>0</v>
      </c>
      <c r="J174" s="110">
        <f t="shared" si="73"/>
        <v>0</v>
      </c>
      <c r="K174" s="110">
        <f t="shared" si="73"/>
        <v>0</v>
      </c>
      <c r="L174" s="110">
        <f t="shared" si="73"/>
        <v>0</v>
      </c>
      <c r="M174" s="110"/>
      <c r="N174" s="110"/>
    </row>
    <row r="175" spans="1:14" ht="12.75">
      <c r="A175" s="103">
        <v>3231</v>
      </c>
      <c r="B175" s="116">
        <v>0</v>
      </c>
      <c r="C175" s="91" t="s">
        <v>79</v>
      </c>
      <c r="D175" s="110">
        <f t="shared" si="68"/>
        <v>0</v>
      </c>
      <c r="E175" s="110">
        <f t="shared" si="68"/>
        <v>0</v>
      </c>
      <c r="F175" s="146"/>
      <c r="G175" s="146"/>
      <c r="H175" s="146"/>
      <c r="I175" s="146"/>
      <c r="J175" s="146"/>
      <c r="K175" s="146"/>
      <c r="L175" s="146"/>
      <c r="M175" s="111"/>
      <c r="N175" s="111"/>
    </row>
    <row r="176" spans="1:14" ht="25.5">
      <c r="A176" s="103">
        <v>3232</v>
      </c>
      <c r="B176" s="116">
        <v>0</v>
      </c>
      <c r="C176" s="91" t="s">
        <v>66</v>
      </c>
      <c r="D176" s="110">
        <f t="shared" si="68"/>
        <v>0</v>
      </c>
      <c r="E176" s="110">
        <f t="shared" si="68"/>
        <v>0</v>
      </c>
      <c r="F176" s="146"/>
      <c r="G176" s="146"/>
      <c r="H176" s="146"/>
      <c r="I176" s="146"/>
      <c r="J176" s="146"/>
      <c r="K176" s="146"/>
      <c r="L176" s="146"/>
      <c r="M176" s="111"/>
      <c r="N176" s="111"/>
    </row>
    <row r="177" spans="1:14" ht="12.75">
      <c r="A177" s="103">
        <v>3234</v>
      </c>
      <c r="B177" s="116">
        <v>0</v>
      </c>
      <c r="C177" s="91" t="s">
        <v>81</v>
      </c>
      <c r="D177" s="110">
        <f t="shared" si="68"/>
        <v>0</v>
      </c>
      <c r="E177" s="110">
        <f t="shared" si="68"/>
        <v>0</v>
      </c>
      <c r="F177" s="146"/>
      <c r="G177" s="146"/>
      <c r="H177" s="146"/>
      <c r="I177" s="146"/>
      <c r="J177" s="146"/>
      <c r="K177" s="146"/>
      <c r="L177" s="146"/>
      <c r="M177" s="111"/>
      <c r="N177" s="111"/>
    </row>
    <row r="178" spans="1:14" ht="12.75">
      <c r="A178" s="103">
        <v>3236</v>
      </c>
      <c r="B178" s="116">
        <v>0</v>
      </c>
      <c r="C178" s="91" t="s">
        <v>83</v>
      </c>
      <c r="D178" s="110">
        <f t="shared" si="68"/>
        <v>0</v>
      </c>
      <c r="E178" s="110">
        <f t="shared" si="68"/>
        <v>0</v>
      </c>
      <c r="F178" s="146"/>
      <c r="G178" s="146"/>
      <c r="H178" s="146"/>
      <c r="I178" s="146"/>
      <c r="J178" s="146"/>
      <c r="K178" s="146"/>
      <c r="L178" s="146"/>
      <c r="M178" s="111"/>
      <c r="N178" s="111"/>
    </row>
    <row r="179" spans="1:14" ht="12.75">
      <c r="A179" s="103">
        <v>329</v>
      </c>
      <c r="B179" s="90"/>
      <c r="C179" s="91" t="s">
        <v>87</v>
      </c>
      <c r="D179" s="110">
        <f t="shared" si="68"/>
        <v>0</v>
      </c>
      <c r="E179" s="110">
        <f t="shared" si="68"/>
        <v>0</v>
      </c>
      <c r="F179" s="110">
        <f aca="true" t="shared" si="74" ref="F179:L179">SUM(F180)</f>
        <v>0</v>
      </c>
      <c r="G179" s="110">
        <f t="shared" si="74"/>
        <v>0</v>
      </c>
      <c r="H179" s="110">
        <f t="shared" si="74"/>
        <v>0</v>
      </c>
      <c r="I179" s="110">
        <f t="shared" si="74"/>
        <v>0</v>
      </c>
      <c r="J179" s="110">
        <f t="shared" si="74"/>
        <v>0</v>
      </c>
      <c r="K179" s="110">
        <f t="shared" si="74"/>
        <v>0</v>
      </c>
      <c r="L179" s="110">
        <f t="shared" si="74"/>
        <v>0</v>
      </c>
      <c r="M179" s="110"/>
      <c r="N179" s="110"/>
    </row>
    <row r="180" spans="1:14" ht="12.75">
      <c r="A180" s="103">
        <v>3299</v>
      </c>
      <c r="B180" s="116">
        <v>0</v>
      </c>
      <c r="C180" s="91" t="s">
        <v>87</v>
      </c>
      <c r="D180" s="110">
        <f t="shared" si="68"/>
        <v>0</v>
      </c>
      <c r="E180" s="110">
        <f t="shared" si="68"/>
        <v>0</v>
      </c>
      <c r="F180" s="147"/>
      <c r="G180" s="147"/>
      <c r="H180" s="147"/>
      <c r="I180" s="147"/>
      <c r="J180" s="147"/>
      <c r="K180" s="147"/>
      <c r="L180" s="147"/>
      <c r="M180" s="111"/>
      <c r="N180" s="111"/>
    </row>
    <row r="181" spans="1:14" ht="12.75">
      <c r="A181" s="103"/>
      <c r="B181" s="90"/>
      <c r="C181" s="91"/>
      <c r="D181" s="120"/>
      <c r="E181" s="120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1:14" ht="25.5">
      <c r="A182" s="100" t="s">
        <v>132</v>
      </c>
      <c r="B182" s="86"/>
      <c r="C182" s="87" t="s">
        <v>109</v>
      </c>
      <c r="D182" s="98">
        <f>SUM(E182:L182)</f>
        <v>6430400</v>
      </c>
      <c r="E182" s="98">
        <f aca="true" t="shared" si="75" ref="E182:N182">SUM(E183,E261)</f>
        <v>0</v>
      </c>
      <c r="F182" s="98">
        <f>SUM(F183,F261)</f>
        <v>0</v>
      </c>
      <c r="G182" s="98">
        <f t="shared" si="75"/>
        <v>20900</v>
      </c>
      <c r="H182" s="98">
        <f t="shared" si="75"/>
        <v>13000</v>
      </c>
      <c r="I182" s="98">
        <f t="shared" si="75"/>
        <v>6369000</v>
      </c>
      <c r="J182" s="98">
        <f t="shared" si="75"/>
        <v>20000</v>
      </c>
      <c r="K182" s="98">
        <f t="shared" si="75"/>
        <v>7500</v>
      </c>
      <c r="L182" s="98">
        <f t="shared" si="75"/>
        <v>0</v>
      </c>
      <c r="M182" s="98">
        <f t="shared" si="75"/>
        <v>0</v>
      </c>
      <c r="N182" s="98">
        <f t="shared" si="75"/>
        <v>0</v>
      </c>
    </row>
    <row r="183" spans="1:14" ht="25.5">
      <c r="A183" s="101" t="s">
        <v>133</v>
      </c>
      <c r="B183" s="88"/>
      <c r="C183" s="89" t="s">
        <v>134</v>
      </c>
      <c r="D183" s="99">
        <f>SUM(E183:L183)</f>
        <v>0</v>
      </c>
      <c r="E183" s="99">
        <f aca="true" t="shared" si="76" ref="E183:N183">SUM(E184,E238)</f>
        <v>0</v>
      </c>
      <c r="F183" s="99">
        <f>SUM(F184,F238)</f>
        <v>0</v>
      </c>
      <c r="G183" s="99">
        <f t="shared" si="76"/>
        <v>0</v>
      </c>
      <c r="H183" s="99">
        <f t="shared" si="76"/>
        <v>0</v>
      </c>
      <c r="I183" s="99">
        <f t="shared" si="76"/>
        <v>0</v>
      </c>
      <c r="J183" s="99">
        <f t="shared" si="76"/>
        <v>0</v>
      </c>
      <c r="K183" s="99">
        <f t="shared" si="76"/>
        <v>0</v>
      </c>
      <c r="L183" s="99">
        <f t="shared" si="76"/>
        <v>0</v>
      </c>
      <c r="M183" s="99">
        <f t="shared" si="76"/>
        <v>0</v>
      </c>
      <c r="N183" s="99">
        <f t="shared" si="76"/>
        <v>0</v>
      </c>
    </row>
    <row r="184" spans="1:14" ht="12.75">
      <c r="A184" s="102">
        <v>3</v>
      </c>
      <c r="B184" s="90"/>
      <c r="C184" s="96" t="s">
        <v>51</v>
      </c>
      <c r="D184" s="97">
        <f>SUM(E184:L184)</f>
        <v>0</v>
      </c>
      <c r="E184" s="97">
        <f aca="true" t="shared" si="77" ref="E184:N184">SUM(E185,E194,E226,E232,E235)</f>
        <v>0</v>
      </c>
      <c r="F184" s="97">
        <f>SUM(F185,F194,F226,F232,F235)</f>
        <v>0</v>
      </c>
      <c r="G184" s="97">
        <f t="shared" si="77"/>
        <v>0</v>
      </c>
      <c r="H184" s="97">
        <f t="shared" si="77"/>
        <v>0</v>
      </c>
      <c r="I184" s="97">
        <f t="shared" si="77"/>
        <v>0</v>
      </c>
      <c r="J184" s="97">
        <f t="shared" si="77"/>
        <v>0</v>
      </c>
      <c r="K184" s="97">
        <f t="shared" si="77"/>
        <v>0</v>
      </c>
      <c r="L184" s="97">
        <f t="shared" si="77"/>
        <v>0</v>
      </c>
      <c r="M184" s="97">
        <f t="shared" si="77"/>
        <v>0</v>
      </c>
      <c r="N184" s="97">
        <f t="shared" si="77"/>
        <v>0</v>
      </c>
    </row>
    <row r="185" spans="1:14" ht="12.75">
      <c r="A185" s="103">
        <v>31</v>
      </c>
      <c r="B185" s="90"/>
      <c r="C185" s="91" t="s">
        <v>21</v>
      </c>
      <c r="D185" s="97">
        <f aca="true" t="shared" si="78" ref="D185:D248">SUM(E185:L185)</f>
        <v>0</v>
      </c>
      <c r="E185" s="104">
        <f aca="true" t="shared" si="79" ref="E185:L185">SUM(E186,E189,E191)</f>
        <v>0</v>
      </c>
      <c r="F185" s="104">
        <f>SUM(F186,F189,F191)</f>
        <v>0</v>
      </c>
      <c r="G185" s="104">
        <f t="shared" si="79"/>
        <v>0</v>
      </c>
      <c r="H185" s="104">
        <f t="shared" si="79"/>
        <v>0</v>
      </c>
      <c r="I185" s="104">
        <f t="shared" si="79"/>
        <v>0</v>
      </c>
      <c r="J185" s="104">
        <f t="shared" si="79"/>
        <v>0</v>
      </c>
      <c r="K185" s="104">
        <f t="shared" si="79"/>
        <v>0</v>
      </c>
      <c r="L185" s="104">
        <f t="shared" si="79"/>
        <v>0</v>
      </c>
      <c r="M185" s="144">
        <v>0</v>
      </c>
      <c r="N185" s="144">
        <v>0</v>
      </c>
    </row>
    <row r="186" spans="1:14" ht="12.75">
      <c r="A186" s="103">
        <v>311</v>
      </c>
      <c r="B186" s="90"/>
      <c r="C186" s="91" t="s">
        <v>22</v>
      </c>
      <c r="D186" s="97">
        <f t="shared" si="78"/>
        <v>0</v>
      </c>
      <c r="E186" s="104">
        <f aca="true" t="shared" si="80" ref="E186:L186">SUM(E187:E188)</f>
        <v>0</v>
      </c>
      <c r="F186" s="104">
        <f>SUM(F187:F188)</f>
        <v>0</v>
      </c>
      <c r="G186" s="104">
        <f t="shared" si="80"/>
        <v>0</v>
      </c>
      <c r="H186" s="104">
        <f t="shared" si="80"/>
        <v>0</v>
      </c>
      <c r="I186" s="104">
        <f t="shared" si="80"/>
        <v>0</v>
      </c>
      <c r="J186" s="104">
        <f t="shared" si="80"/>
        <v>0</v>
      </c>
      <c r="K186" s="104">
        <f t="shared" si="80"/>
        <v>0</v>
      </c>
      <c r="L186" s="104">
        <f t="shared" si="80"/>
        <v>0</v>
      </c>
      <c r="M186" s="104"/>
      <c r="N186" s="104"/>
    </row>
    <row r="187" spans="1:14" ht="12.75">
      <c r="A187" s="103">
        <v>3111</v>
      </c>
      <c r="B187" s="92">
        <v>0</v>
      </c>
      <c r="C187" s="91" t="s">
        <v>106</v>
      </c>
      <c r="D187" s="97">
        <f t="shared" si="78"/>
        <v>0</v>
      </c>
      <c r="E187" s="144"/>
      <c r="F187" s="144"/>
      <c r="G187" s="146"/>
      <c r="H187" s="146"/>
      <c r="I187" s="146"/>
      <c r="J187" s="146"/>
      <c r="K187" s="146"/>
      <c r="L187" s="146"/>
      <c r="M187" s="111"/>
      <c r="N187" s="111"/>
    </row>
    <row r="188" spans="1:14" ht="12.75">
      <c r="A188" s="103">
        <v>3113</v>
      </c>
      <c r="B188" s="92">
        <v>0</v>
      </c>
      <c r="C188" s="91" t="s">
        <v>135</v>
      </c>
      <c r="D188" s="97">
        <f t="shared" si="78"/>
        <v>0</v>
      </c>
      <c r="E188" s="144"/>
      <c r="F188" s="144"/>
      <c r="G188" s="146"/>
      <c r="H188" s="146"/>
      <c r="I188" s="146"/>
      <c r="J188" s="146"/>
      <c r="K188" s="146"/>
      <c r="L188" s="146"/>
      <c r="M188" s="111"/>
      <c r="N188" s="111"/>
    </row>
    <row r="189" spans="1:14" ht="12.75">
      <c r="A189" s="103">
        <v>312</v>
      </c>
      <c r="B189" s="90"/>
      <c r="C189" s="91" t="s">
        <v>23</v>
      </c>
      <c r="D189" s="97">
        <f t="shared" si="78"/>
        <v>0</v>
      </c>
      <c r="E189" s="104">
        <f aca="true" t="shared" si="81" ref="E189:L189">SUM(E190)</f>
        <v>0</v>
      </c>
      <c r="F189" s="104">
        <f t="shared" si="81"/>
        <v>0</v>
      </c>
      <c r="G189" s="104">
        <f t="shared" si="81"/>
        <v>0</v>
      </c>
      <c r="H189" s="104">
        <f t="shared" si="81"/>
        <v>0</v>
      </c>
      <c r="I189" s="104">
        <f t="shared" si="81"/>
        <v>0</v>
      </c>
      <c r="J189" s="104">
        <f t="shared" si="81"/>
        <v>0</v>
      </c>
      <c r="K189" s="104">
        <f t="shared" si="81"/>
        <v>0</v>
      </c>
      <c r="L189" s="104">
        <f t="shared" si="81"/>
        <v>0</v>
      </c>
      <c r="M189" s="104"/>
      <c r="N189" s="104"/>
    </row>
    <row r="190" spans="1:14" ht="12.75">
      <c r="A190" s="103">
        <v>3121</v>
      </c>
      <c r="B190" s="92">
        <v>0</v>
      </c>
      <c r="C190" s="91" t="s">
        <v>23</v>
      </c>
      <c r="D190" s="97">
        <f t="shared" si="78"/>
        <v>0</v>
      </c>
      <c r="E190" s="144"/>
      <c r="F190" s="144"/>
      <c r="G190" s="146"/>
      <c r="H190" s="146"/>
      <c r="I190" s="146"/>
      <c r="J190" s="146"/>
      <c r="K190" s="146"/>
      <c r="L190" s="146"/>
      <c r="M190" s="111"/>
      <c r="N190" s="111"/>
    </row>
    <row r="191" spans="1:14" ht="12.75">
      <c r="A191" s="103">
        <v>313</v>
      </c>
      <c r="B191" s="90"/>
      <c r="C191" s="91" t="s">
        <v>24</v>
      </c>
      <c r="D191" s="97">
        <f t="shared" si="78"/>
        <v>0</v>
      </c>
      <c r="E191" s="104">
        <f>SUM(E192:E193)</f>
        <v>0</v>
      </c>
      <c r="F191" s="104">
        <f aca="true" t="shared" si="82" ref="F191:L191">SUM(F192:F193)</f>
        <v>0</v>
      </c>
      <c r="G191" s="104">
        <f t="shared" si="82"/>
        <v>0</v>
      </c>
      <c r="H191" s="104">
        <f t="shared" si="82"/>
        <v>0</v>
      </c>
      <c r="I191" s="104">
        <f t="shared" si="82"/>
        <v>0</v>
      </c>
      <c r="J191" s="104">
        <f t="shared" si="82"/>
        <v>0</v>
      </c>
      <c r="K191" s="104">
        <f t="shared" si="82"/>
        <v>0</v>
      </c>
      <c r="L191" s="104">
        <f t="shared" si="82"/>
        <v>0</v>
      </c>
      <c r="M191" s="104"/>
      <c r="N191" s="104"/>
    </row>
    <row r="192" spans="1:14" ht="25.5">
      <c r="A192" s="103">
        <v>3132</v>
      </c>
      <c r="B192" s="92">
        <v>0</v>
      </c>
      <c r="C192" s="91" t="s">
        <v>107</v>
      </c>
      <c r="D192" s="97">
        <f t="shared" si="78"/>
        <v>0</v>
      </c>
      <c r="E192" s="144"/>
      <c r="F192" s="144"/>
      <c r="G192" s="146"/>
      <c r="H192" s="146"/>
      <c r="I192" s="146"/>
      <c r="J192" s="146"/>
      <c r="K192" s="146"/>
      <c r="L192" s="146"/>
      <c r="M192" s="111"/>
      <c r="N192" s="111"/>
    </row>
    <row r="193" spans="1:14" ht="25.5">
      <c r="A193" s="103">
        <v>3133</v>
      </c>
      <c r="B193" s="92">
        <v>0</v>
      </c>
      <c r="C193" s="91" t="s">
        <v>108</v>
      </c>
      <c r="D193" s="97">
        <f t="shared" si="78"/>
        <v>0</v>
      </c>
      <c r="E193" s="144"/>
      <c r="F193" s="144"/>
      <c r="G193" s="146"/>
      <c r="H193" s="146"/>
      <c r="I193" s="146"/>
      <c r="J193" s="146"/>
      <c r="K193" s="146"/>
      <c r="L193" s="146"/>
      <c r="M193" s="111"/>
      <c r="N193" s="111"/>
    </row>
    <row r="194" spans="1:14" ht="12.75">
      <c r="A194" s="103">
        <v>32</v>
      </c>
      <c r="B194" s="90"/>
      <c r="C194" s="91" t="s">
        <v>25</v>
      </c>
      <c r="D194" s="97">
        <f t="shared" si="78"/>
        <v>0</v>
      </c>
      <c r="E194" s="104">
        <f aca="true" t="shared" si="83" ref="E194:L194">SUM(E195,E200,E207,E219,E217)</f>
        <v>0</v>
      </c>
      <c r="F194" s="104">
        <f>SUM(F195,F200,F207,F219,F217)</f>
        <v>0</v>
      </c>
      <c r="G194" s="104">
        <f t="shared" si="83"/>
        <v>0</v>
      </c>
      <c r="H194" s="104">
        <f t="shared" si="83"/>
        <v>0</v>
      </c>
      <c r="I194" s="104">
        <f t="shared" si="83"/>
        <v>0</v>
      </c>
      <c r="J194" s="104">
        <f t="shared" si="83"/>
        <v>0</v>
      </c>
      <c r="K194" s="104">
        <f t="shared" si="83"/>
        <v>0</v>
      </c>
      <c r="L194" s="104">
        <f t="shared" si="83"/>
        <v>0</v>
      </c>
      <c r="M194" s="144">
        <v>0</v>
      </c>
      <c r="N194" s="144">
        <v>0</v>
      </c>
    </row>
    <row r="195" spans="1:14" ht="12.75">
      <c r="A195" s="103">
        <v>321</v>
      </c>
      <c r="B195" s="90"/>
      <c r="C195" s="91" t="s">
        <v>26</v>
      </c>
      <c r="D195" s="97">
        <f t="shared" si="78"/>
        <v>0</v>
      </c>
      <c r="E195" s="104">
        <f aca="true" t="shared" si="84" ref="E195:L195">SUM(E196:E199)</f>
        <v>0</v>
      </c>
      <c r="F195" s="104">
        <f>SUM(F196:F199)</f>
        <v>0</v>
      </c>
      <c r="G195" s="104">
        <f t="shared" si="84"/>
        <v>0</v>
      </c>
      <c r="H195" s="104">
        <f t="shared" si="84"/>
        <v>0</v>
      </c>
      <c r="I195" s="104">
        <f t="shared" si="84"/>
        <v>0</v>
      </c>
      <c r="J195" s="104">
        <f t="shared" si="84"/>
        <v>0</v>
      </c>
      <c r="K195" s="104">
        <f t="shared" si="84"/>
        <v>0</v>
      </c>
      <c r="L195" s="104">
        <f t="shared" si="84"/>
        <v>0</v>
      </c>
      <c r="M195" s="104"/>
      <c r="N195" s="104"/>
    </row>
    <row r="196" spans="1:14" ht="12.75">
      <c r="A196" s="103">
        <v>3211</v>
      </c>
      <c r="B196" s="92">
        <v>0</v>
      </c>
      <c r="C196" s="91" t="s">
        <v>70</v>
      </c>
      <c r="D196" s="97">
        <f t="shared" si="78"/>
        <v>0</v>
      </c>
      <c r="E196" s="144"/>
      <c r="F196" s="144"/>
      <c r="G196" s="146"/>
      <c r="H196" s="146"/>
      <c r="I196" s="146"/>
      <c r="J196" s="146"/>
      <c r="K196" s="146"/>
      <c r="L196" s="146"/>
      <c r="M196" s="111"/>
      <c r="N196" s="111"/>
    </row>
    <row r="197" spans="1:14" ht="25.5">
      <c r="A197" s="103">
        <v>3212</v>
      </c>
      <c r="B197" s="92">
        <v>0</v>
      </c>
      <c r="C197" s="91" t="s">
        <v>101</v>
      </c>
      <c r="D197" s="97">
        <f t="shared" si="78"/>
        <v>0</v>
      </c>
      <c r="E197" s="144"/>
      <c r="F197" s="144"/>
      <c r="G197" s="146"/>
      <c r="H197" s="146"/>
      <c r="I197" s="146"/>
      <c r="J197" s="146"/>
      <c r="K197" s="146"/>
      <c r="L197" s="146"/>
      <c r="M197" s="111"/>
      <c r="N197" s="111"/>
    </row>
    <row r="198" spans="1:14" ht="12.75">
      <c r="A198" s="103">
        <v>3213</v>
      </c>
      <c r="B198" s="92">
        <v>0</v>
      </c>
      <c r="C198" s="91" t="s">
        <v>71</v>
      </c>
      <c r="D198" s="97">
        <f t="shared" si="78"/>
        <v>0</v>
      </c>
      <c r="E198" s="144"/>
      <c r="F198" s="144"/>
      <c r="G198" s="146"/>
      <c r="H198" s="146"/>
      <c r="I198" s="146"/>
      <c r="J198" s="146"/>
      <c r="K198" s="146"/>
      <c r="L198" s="146"/>
      <c r="M198" s="111"/>
      <c r="N198" s="111"/>
    </row>
    <row r="199" spans="1:14" ht="12.75">
      <c r="A199" s="103">
        <v>3214</v>
      </c>
      <c r="B199" s="92">
        <v>0</v>
      </c>
      <c r="C199" s="91" t="s">
        <v>72</v>
      </c>
      <c r="D199" s="97">
        <f t="shared" si="78"/>
        <v>0</v>
      </c>
      <c r="E199" s="144"/>
      <c r="F199" s="144"/>
      <c r="G199" s="146"/>
      <c r="H199" s="146"/>
      <c r="I199" s="146"/>
      <c r="J199" s="146"/>
      <c r="K199" s="146"/>
      <c r="L199" s="146"/>
      <c r="M199" s="111"/>
      <c r="N199" s="111"/>
    </row>
    <row r="200" spans="1:14" ht="12.75">
      <c r="A200" s="103">
        <v>322</v>
      </c>
      <c r="B200" s="90"/>
      <c r="C200" s="91" t="s">
        <v>27</v>
      </c>
      <c r="D200" s="97">
        <f t="shared" si="78"/>
        <v>0</v>
      </c>
      <c r="E200" s="104">
        <f aca="true" t="shared" si="85" ref="E200:L200">SUM(E201:E206)</f>
        <v>0</v>
      </c>
      <c r="F200" s="104">
        <f>SUM(F201:F206)</f>
        <v>0</v>
      </c>
      <c r="G200" s="104">
        <f t="shared" si="85"/>
        <v>0</v>
      </c>
      <c r="H200" s="104">
        <f t="shared" si="85"/>
        <v>0</v>
      </c>
      <c r="I200" s="104">
        <f t="shared" si="85"/>
        <v>0</v>
      </c>
      <c r="J200" s="104">
        <f t="shared" si="85"/>
        <v>0</v>
      </c>
      <c r="K200" s="104">
        <f t="shared" si="85"/>
        <v>0</v>
      </c>
      <c r="L200" s="104">
        <f t="shared" si="85"/>
        <v>0</v>
      </c>
      <c r="M200" s="104"/>
      <c r="N200" s="104"/>
    </row>
    <row r="201" spans="1:14" ht="25.5">
      <c r="A201" s="103">
        <v>3221</v>
      </c>
      <c r="B201" s="92">
        <v>0</v>
      </c>
      <c r="C201" s="91" t="s">
        <v>73</v>
      </c>
      <c r="D201" s="97">
        <f t="shared" si="78"/>
        <v>0</v>
      </c>
      <c r="E201" s="144"/>
      <c r="F201" s="144"/>
      <c r="G201" s="146"/>
      <c r="H201" s="146"/>
      <c r="I201" s="146"/>
      <c r="J201" s="146"/>
      <c r="K201" s="146"/>
      <c r="L201" s="146"/>
      <c r="M201" s="111"/>
      <c r="N201" s="111"/>
    </row>
    <row r="202" spans="1:14" ht="12.75">
      <c r="A202" s="103">
        <v>3222</v>
      </c>
      <c r="B202" s="92">
        <v>0</v>
      </c>
      <c r="C202" s="91" t="s">
        <v>74</v>
      </c>
      <c r="D202" s="97">
        <f t="shared" si="78"/>
        <v>0</v>
      </c>
      <c r="E202" s="144"/>
      <c r="F202" s="144"/>
      <c r="G202" s="146"/>
      <c r="H202" s="146"/>
      <c r="I202" s="146"/>
      <c r="J202" s="146"/>
      <c r="K202" s="146"/>
      <c r="L202" s="146"/>
      <c r="M202" s="111"/>
      <c r="N202" s="111"/>
    </row>
    <row r="203" spans="1:14" ht="12.75">
      <c r="A203" s="103">
        <v>3223</v>
      </c>
      <c r="B203" s="92">
        <v>0</v>
      </c>
      <c r="C203" s="91" t="s">
        <v>75</v>
      </c>
      <c r="D203" s="97">
        <f t="shared" si="78"/>
        <v>0</v>
      </c>
      <c r="E203" s="144"/>
      <c r="F203" s="144"/>
      <c r="G203" s="146"/>
      <c r="H203" s="146"/>
      <c r="I203" s="146"/>
      <c r="J203" s="146"/>
      <c r="K203" s="146"/>
      <c r="L203" s="146"/>
      <c r="M203" s="111"/>
      <c r="N203" s="111"/>
    </row>
    <row r="204" spans="1:14" ht="25.5">
      <c r="A204" s="103">
        <v>3224</v>
      </c>
      <c r="B204" s="92">
        <v>0</v>
      </c>
      <c r="C204" s="91" t="s">
        <v>76</v>
      </c>
      <c r="D204" s="97">
        <f t="shared" si="78"/>
        <v>0</v>
      </c>
      <c r="E204" s="144"/>
      <c r="F204" s="144"/>
      <c r="G204" s="146"/>
      <c r="H204" s="146"/>
      <c r="I204" s="146"/>
      <c r="J204" s="146"/>
      <c r="K204" s="146"/>
      <c r="L204" s="146"/>
      <c r="M204" s="111"/>
      <c r="N204" s="111"/>
    </row>
    <row r="205" spans="1:14" ht="12.75">
      <c r="A205" s="103">
        <v>3225</v>
      </c>
      <c r="B205" s="92">
        <v>0</v>
      </c>
      <c r="C205" s="91" t="s">
        <v>77</v>
      </c>
      <c r="D205" s="97">
        <f t="shared" si="78"/>
        <v>0</v>
      </c>
      <c r="E205" s="144"/>
      <c r="F205" s="144"/>
      <c r="G205" s="146"/>
      <c r="H205" s="146"/>
      <c r="I205" s="146"/>
      <c r="J205" s="146"/>
      <c r="K205" s="146"/>
      <c r="L205" s="146"/>
      <c r="M205" s="111"/>
      <c r="N205" s="111"/>
    </row>
    <row r="206" spans="1:14" ht="12.75">
      <c r="A206" s="103">
        <v>3227</v>
      </c>
      <c r="B206" s="92">
        <v>0</v>
      </c>
      <c r="C206" s="91" t="s">
        <v>78</v>
      </c>
      <c r="D206" s="97">
        <f t="shared" si="78"/>
        <v>0</v>
      </c>
      <c r="E206" s="144"/>
      <c r="F206" s="144"/>
      <c r="G206" s="146"/>
      <c r="H206" s="146"/>
      <c r="I206" s="146"/>
      <c r="J206" s="146"/>
      <c r="K206" s="146"/>
      <c r="L206" s="146"/>
      <c r="M206" s="111"/>
      <c r="N206" s="111"/>
    </row>
    <row r="207" spans="1:14" ht="12.75">
      <c r="A207" s="103">
        <v>323</v>
      </c>
      <c r="B207" s="90"/>
      <c r="C207" s="91" t="s">
        <v>28</v>
      </c>
      <c r="D207" s="97">
        <f t="shared" si="78"/>
        <v>0</v>
      </c>
      <c r="E207" s="104">
        <f aca="true" t="shared" si="86" ref="E207:L207">SUM(E208:E216)</f>
        <v>0</v>
      </c>
      <c r="F207" s="104">
        <f>SUM(F208:F216)</f>
        <v>0</v>
      </c>
      <c r="G207" s="104">
        <f t="shared" si="86"/>
        <v>0</v>
      </c>
      <c r="H207" s="104">
        <f t="shared" si="86"/>
        <v>0</v>
      </c>
      <c r="I207" s="104">
        <f t="shared" si="86"/>
        <v>0</v>
      </c>
      <c r="J207" s="104">
        <f t="shared" si="86"/>
        <v>0</v>
      </c>
      <c r="K207" s="104">
        <f t="shared" si="86"/>
        <v>0</v>
      </c>
      <c r="L207" s="104">
        <f t="shared" si="86"/>
        <v>0</v>
      </c>
      <c r="M207" s="104"/>
      <c r="N207" s="104"/>
    </row>
    <row r="208" spans="1:14" ht="12.75">
      <c r="A208" s="103">
        <v>3231</v>
      </c>
      <c r="B208" s="92">
        <v>0</v>
      </c>
      <c r="C208" s="91" t="s">
        <v>79</v>
      </c>
      <c r="D208" s="97">
        <f t="shared" si="78"/>
        <v>0</v>
      </c>
      <c r="E208" s="144"/>
      <c r="F208" s="144"/>
      <c r="G208" s="146"/>
      <c r="H208" s="146"/>
      <c r="I208" s="146"/>
      <c r="J208" s="146"/>
      <c r="K208" s="146"/>
      <c r="L208" s="146"/>
      <c r="M208" s="111"/>
      <c r="N208" s="111"/>
    </row>
    <row r="209" spans="1:14" ht="25.5">
      <c r="A209" s="103">
        <v>3232</v>
      </c>
      <c r="B209" s="92">
        <v>0</v>
      </c>
      <c r="C209" s="91" t="s">
        <v>66</v>
      </c>
      <c r="D209" s="97">
        <f t="shared" si="78"/>
        <v>0</v>
      </c>
      <c r="E209" s="144"/>
      <c r="F209" s="144"/>
      <c r="G209" s="146"/>
      <c r="H209" s="146"/>
      <c r="I209" s="146"/>
      <c r="J209" s="146"/>
      <c r="K209" s="146"/>
      <c r="L209" s="146"/>
      <c r="M209" s="111"/>
      <c r="N209" s="111"/>
    </row>
    <row r="210" spans="1:14" ht="12.75">
      <c r="A210" s="103">
        <v>3233</v>
      </c>
      <c r="B210" s="92">
        <v>0</v>
      </c>
      <c r="C210" s="91" t="s">
        <v>80</v>
      </c>
      <c r="D210" s="97">
        <f t="shared" si="78"/>
        <v>0</v>
      </c>
      <c r="E210" s="144"/>
      <c r="F210" s="144"/>
      <c r="G210" s="146"/>
      <c r="H210" s="146"/>
      <c r="I210" s="146"/>
      <c r="J210" s="146"/>
      <c r="K210" s="146"/>
      <c r="L210" s="146"/>
      <c r="M210" s="111"/>
      <c r="N210" s="111"/>
    </row>
    <row r="211" spans="1:14" ht="12.75">
      <c r="A211" s="103">
        <v>3234</v>
      </c>
      <c r="B211" s="92">
        <v>0</v>
      </c>
      <c r="C211" s="91" t="s">
        <v>81</v>
      </c>
      <c r="D211" s="97">
        <f t="shared" si="78"/>
        <v>0</v>
      </c>
      <c r="E211" s="144"/>
      <c r="F211" s="144"/>
      <c r="G211" s="146"/>
      <c r="H211" s="146"/>
      <c r="I211" s="146"/>
      <c r="J211" s="146"/>
      <c r="K211" s="146"/>
      <c r="L211" s="146"/>
      <c r="M211" s="111"/>
      <c r="N211" s="111"/>
    </row>
    <row r="212" spans="1:14" ht="12.75">
      <c r="A212" s="103">
        <v>3235</v>
      </c>
      <c r="B212" s="92">
        <v>0</v>
      </c>
      <c r="C212" s="91" t="s">
        <v>82</v>
      </c>
      <c r="D212" s="97">
        <f t="shared" si="78"/>
        <v>0</v>
      </c>
      <c r="E212" s="144"/>
      <c r="F212" s="144"/>
      <c r="G212" s="146"/>
      <c r="H212" s="146"/>
      <c r="I212" s="146"/>
      <c r="J212" s="146"/>
      <c r="K212" s="146"/>
      <c r="L212" s="146"/>
      <c r="M212" s="111"/>
      <c r="N212" s="111"/>
    </row>
    <row r="213" spans="1:14" ht="12.75">
      <c r="A213" s="103">
        <v>3236</v>
      </c>
      <c r="B213" s="92">
        <v>0</v>
      </c>
      <c r="C213" s="91" t="s">
        <v>83</v>
      </c>
      <c r="D213" s="97">
        <f t="shared" si="78"/>
        <v>0</v>
      </c>
      <c r="E213" s="144"/>
      <c r="F213" s="144"/>
      <c r="G213" s="146"/>
      <c r="H213" s="146"/>
      <c r="I213" s="146"/>
      <c r="J213" s="146"/>
      <c r="K213" s="146"/>
      <c r="L213" s="146"/>
      <c r="M213" s="111"/>
      <c r="N213" s="111"/>
    </row>
    <row r="214" spans="1:14" ht="12.75">
      <c r="A214" s="103">
        <v>3237</v>
      </c>
      <c r="B214" s="92">
        <v>0</v>
      </c>
      <c r="C214" s="91" t="s">
        <v>67</v>
      </c>
      <c r="D214" s="97">
        <f t="shared" si="78"/>
        <v>0</v>
      </c>
      <c r="E214" s="144"/>
      <c r="F214" s="144"/>
      <c r="G214" s="146"/>
      <c r="H214" s="146"/>
      <c r="I214" s="146"/>
      <c r="J214" s="146"/>
      <c r="K214" s="146"/>
      <c r="L214" s="146"/>
      <c r="M214" s="111"/>
      <c r="N214" s="111"/>
    </row>
    <row r="215" spans="1:14" ht="12.75">
      <c r="A215" s="103">
        <v>3238</v>
      </c>
      <c r="B215" s="92">
        <v>0</v>
      </c>
      <c r="C215" s="91" t="s">
        <v>84</v>
      </c>
      <c r="D215" s="97">
        <f t="shared" si="78"/>
        <v>0</v>
      </c>
      <c r="E215" s="144"/>
      <c r="F215" s="144"/>
      <c r="G215" s="146"/>
      <c r="H215" s="146"/>
      <c r="I215" s="146"/>
      <c r="J215" s="146"/>
      <c r="K215" s="146"/>
      <c r="L215" s="146"/>
      <c r="M215" s="111"/>
      <c r="N215" s="111"/>
    </row>
    <row r="216" spans="1:14" ht="12.75">
      <c r="A216" s="103">
        <v>3239</v>
      </c>
      <c r="B216" s="92">
        <v>0</v>
      </c>
      <c r="C216" s="91" t="s">
        <v>85</v>
      </c>
      <c r="D216" s="97">
        <f t="shared" si="78"/>
        <v>0</v>
      </c>
      <c r="E216" s="144"/>
      <c r="F216" s="144"/>
      <c r="G216" s="146"/>
      <c r="H216" s="146"/>
      <c r="I216" s="146"/>
      <c r="J216" s="146"/>
      <c r="K216" s="146"/>
      <c r="L216" s="146"/>
      <c r="M216" s="111"/>
      <c r="N216" s="111"/>
    </row>
    <row r="217" spans="1:14" ht="25.5">
      <c r="A217" s="103">
        <v>324</v>
      </c>
      <c r="B217" s="90"/>
      <c r="C217" s="91" t="s">
        <v>86</v>
      </c>
      <c r="D217" s="97">
        <f t="shared" si="78"/>
        <v>0</v>
      </c>
      <c r="E217" s="104">
        <f aca="true" t="shared" si="87" ref="E217:L217">SUM(E218)</f>
        <v>0</v>
      </c>
      <c r="F217" s="104">
        <f t="shared" si="87"/>
        <v>0</v>
      </c>
      <c r="G217" s="104">
        <f t="shared" si="87"/>
        <v>0</v>
      </c>
      <c r="H217" s="104">
        <f t="shared" si="87"/>
        <v>0</v>
      </c>
      <c r="I217" s="104">
        <f t="shared" si="87"/>
        <v>0</v>
      </c>
      <c r="J217" s="104">
        <f t="shared" si="87"/>
        <v>0</v>
      </c>
      <c r="K217" s="104">
        <f t="shared" si="87"/>
        <v>0</v>
      </c>
      <c r="L217" s="104">
        <f t="shared" si="87"/>
        <v>0</v>
      </c>
      <c r="M217" s="104"/>
      <c r="N217" s="104"/>
    </row>
    <row r="218" spans="1:14" ht="25.5">
      <c r="A218" s="103">
        <v>3241</v>
      </c>
      <c r="B218" s="92">
        <v>0</v>
      </c>
      <c r="C218" s="91" t="s">
        <v>86</v>
      </c>
      <c r="D218" s="97">
        <f t="shared" si="78"/>
        <v>0</v>
      </c>
      <c r="E218" s="144"/>
      <c r="F218" s="144"/>
      <c r="G218" s="146"/>
      <c r="H218" s="146"/>
      <c r="I218" s="146"/>
      <c r="J218" s="146"/>
      <c r="K218" s="146"/>
      <c r="L218" s="146"/>
      <c r="M218" s="111"/>
      <c r="N218" s="111"/>
    </row>
    <row r="219" spans="1:14" ht="12.75">
      <c r="A219" s="103">
        <v>329</v>
      </c>
      <c r="B219" s="90"/>
      <c r="C219" s="91" t="s">
        <v>87</v>
      </c>
      <c r="D219" s="97">
        <f t="shared" si="78"/>
        <v>0</v>
      </c>
      <c r="E219" s="104">
        <f aca="true" t="shared" si="88" ref="E219:L219">SUM(E220:E225)</f>
        <v>0</v>
      </c>
      <c r="F219" s="104">
        <f>SUM(F220:F225)</f>
        <v>0</v>
      </c>
      <c r="G219" s="104">
        <f t="shared" si="88"/>
        <v>0</v>
      </c>
      <c r="H219" s="104">
        <f t="shared" si="88"/>
        <v>0</v>
      </c>
      <c r="I219" s="104">
        <f t="shared" si="88"/>
        <v>0</v>
      </c>
      <c r="J219" s="104">
        <f t="shared" si="88"/>
        <v>0</v>
      </c>
      <c r="K219" s="104">
        <f t="shared" si="88"/>
        <v>0</v>
      </c>
      <c r="L219" s="104">
        <f t="shared" si="88"/>
        <v>0</v>
      </c>
      <c r="M219" s="104"/>
      <c r="N219" s="104"/>
    </row>
    <row r="220" spans="1:14" ht="25.5">
      <c r="A220" s="103">
        <v>3291</v>
      </c>
      <c r="B220" s="92">
        <v>0</v>
      </c>
      <c r="C220" s="91" t="s">
        <v>136</v>
      </c>
      <c r="D220" s="97">
        <f t="shared" si="78"/>
        <v>0</v>
      </c>
      <c r="E220" s="144"/>
      <c r="F220" s="144"/>
      <c r="G220" s="146"/>
      <c r="H220" s="146"/>
      <c r="I220" s="146"/>
      <c r="J220" s="146"/>
      <c r="K220" s="146"/>
      <c r="L220" s="146"/>
      <c r="M220" s="111"/>
      <c r="N220" s="111"/>
    </row>
    <row r="221" spans="1:14" ht="12.75">
      <c r="A221" s="103">
        <v>3292</v>
      </c>
      <c r="B221" s="92">
        <v>0</v>
      </c>
      <c r="C221" s="91" t="s">
        <v>88</v>
      </c>
      <c r="D221" s="97">
        <f t="shared" si="78"/>
        <v>0</v>
      </c>
      <c r="E221" s="144"/>
      <c r="F221" s="144"/>
      <c r="G221" s="146"/>
      <c r="H221" s="146"/>
      <c r="I221" s="146"/>
      <c r="J221" s="146"/>
      <c r="K221" s="146"/>
      <c r="L221" s="146"/>
      <c r="M221" s="111"/>
      <c r="N221" s="111"/>
    </row>
    <row r="222" spans="1:14" ht="12.75">
      <c r="A222" s="103">
        <v>3293</v>
      </c>
      <c r="B222" s="92">
        <v>0</v>
      </c>
      <c r="C222" s="91" t="s">
        <v>89</v>
      </c>
      <c r="D222" s="97">
        <f t="shared" si="78"/>
        <v>0</v>
      </c>
      <c r="E222" s="144"/>
      <c r="F222" s="144"/>
      <c r="G222" s="146"/>
      <c r="H222" s="146"/>
      <c r="I222" s="146"/>
      <c r="J222" s="146"/>
      <c r="K222" s="146"/>
      <c r="L222" s="146"/>
      <c r="M222" s="111"/>
      <c r="N222" s="111"/>
    </row>
    <row r="223" spans="1:14" ht="12.75">
      <c r="A223" s="103">
        <v>3294</v>
      </c>
      <c r="B223" s="92">
        <v>0</v>
      </c>
      <c r="C223" s="105" t="s">
        <v>137</v>
      </c>
      <c r="D223" s="97">
        <f t="shared" si="78"/>
        <v>0</v>
      </c>
      <c r="E223" s="144"/>
      <c r="F223" s="144"/>
      <c r="G223" s="146"/>
      <c r="H223" s="146"/>
      <c r="I223" s="146"/>
      <c r="J223" s="146"/>
      <c r="K223" s="146"/>
      <c r="L223" s="146"/>
      <c r="M223" s="111"/>
      <c r="N223" s="111"/>
    </row>
    <row r="224" spans="1:14" ht="12.75">
      <c r="A224" s="103">
        <v>3295</v>
      </c>
      <c r="B224" s="92">
        <v>0</v>
      </c>
      <c r="C224" s="91" t="s">
        <v>91</v>
      </c>
      <c r="D224" s="97">
        <f t="shared" si="78"/>
        <v>0</v>
      </c>
      <c r="E224" s="144"/>
      <c r="F224" s="144"/>
      <c r="G224" s="146"/>
      <c r="H224" s="146"/>
      <c r="I224" s="146"/>
      <c r="J224" s="146"/>
      <c r="K224" s="146"/>
      <c r="L224" s="146"/>
      <c r="M224" s="111"/>
      <c r="N224" s="111"/>
    </row>
    <row r="225" spans="1:14" ht="12.75">
      <c r="A225" s="103">
        <v>3299</v>
      </c>
      <c r="B225" s="92">
        <v>0</v>
      </c>
      <c r="C225" s="91" t="s">
        <v>87</v>
      </c>
      <c r="D225" s="97">
        <f t="shared" si="78"/>
        <v>0</v>
      </c>
      <c r="E225" s="144"/>
      <c r="F225" s="144"/>
      <c r="G225" s="146"/>
      <c r="H225" s="146"/>
      <c r="I225" s="146"/>
      <c r="J225" s="146"/>
      <c r="K225" s="146"/>
      <c r="L225" s="146"/>
      <c r="M225" s="111"/>
      <c r="N225" s="111"/>
    </row>
    <row r="226" spans="1:14" ht="12.75">
      <c r="A226" s="103">
        <v>34</v>
      </c>
      <c r="B226" s="90"/>
      <c r="C226" s="91" t="s">
        <v>92</v>
      </c>
      <c r="D226" s="97">
        <f t="shared" si="78"/>
        <v>0</v>
      </c>
      <c r="E226" s="104">
        <f aca="true" t="shared" si="89" ref="E226:L226">SUM(E227)</f>
        <v>0</v>
      </c>
      <c r="F226" s="104">
        <f t="shared" si="89"/>
        <v>0</v>
      </c>
      <c r="G226" s="104">
        <f t="shared" si="89"/>
        <v>0</v>
      </c>
      <c r="H226" s="104">
        <f t="shared" si="89"/>
        <v>0</v>
      </c>
      <c r="I226" s="104">
        <f t="shared" si="89"/>
        <v>0</v>
      </c>
      <c r="J226" s="104">
        <f t="shared" si="89"/>
        <v>0</v>
      </c>
      <c r="K226" s="104">
        <f t="shared" si="89"/>
        <v>0</v>
      </c>
      <c r="L226" s="104">
        <f t="shared" si="89"/>
        <v>0</v>
      </c>
      <c r="M226" s="144">
        <v>0</v>
      </c>
      <c r="N226" s="144">
        <v>0</v>
      </c>
    </row>
    <row r="227" spans="1:14" ht="12.75">
      <c r="A227" s="103">
        <v>343</v>
      </c>
      <c r="B227" s="90"/>
      <c r="C227" s="91" t="s">
        <v>29</v>
      </c>
      <c r="D227" s="97">
        <f t="shared" si="78"/>
        <v>0</v>
      </c>
      <c r="E227" s="104">
        <f aca="true" t="shared" si="90" ref="E227:L227">SUM(E228:E231)</f>
        <v>0</v>
      </c>
      <c r="F227" s="104">
        <f>SUM(F228:F231)</f>
        <v>0</v>
      </c>
      <c r="G227" s="104">
        <f t="shared" si="90"/>
        <v>0</v>
      </c>
      <c r="H227" s="104">
        <f t="shared" si="90"/>
        <v>0</v>
      </c>
      <c r="I227" s="104">
        <f t="shared" si="90"/>
        <v>0</v>
      </c>
      <c r="J227" s="104">
        <f t="shared" si="90"/>
        <v>0</v>
      </c>
      <c r="K227" s="104">
        <f t="shared" si="90"/>
        <v>0</v>
      </c>
      <c r="L227" s="104">
        <f t="shared" si="90"/>
        <v>0</v>
      </c>
      <c r="M227" s="104"/>
      <c r="N227" s="104"/>
    </row>
    <row r="228" spans="1:14" ht="25.5">
      <c r="A228" s="103">
        <v>3431</v>
      </c>
      <c r="B228" s="92">
        <v>0</v>
      </c>
      <c r="C228" s="91" t="s">
        <v>93</v>
      </c>
      <c r="D228" s="97">
        <f t="shared" si="78"/>
        <v>0</v>
      </c>
      <c r="E228" s="104"/>
      <c r="F228" s="104"/>
      <c r="G228" s="110"/>
      <c r="H228" s="110"/>
      <c r="I228" s="110"/>
      <c r="J228" s="110"/>
      <c r="K228" s="110"/>
      <c r="L228" s="110"/>
      <c r="M228" s="110"/>
      <c r="N228" s="110"/>
    </row>
    <row r="229" spans="1:14" ht="25.5">
      <c r="A229" s="103">
        <v>3432</v>
      </c>
      <c r="B229" s="92">
        <v>0</v>
      </c>
      <c r="C229" s="91" t="s">
        <v>114</v>
      </c>
      <c r="D229" s="97">
        <f t="shared" si="78"/>
        <v>0</v>
      </c>
      <c r="E229" s="144"/>
      <c r="F229" s="144"/>
      <c r="G229" s="146"/>
      <c r="H229" s="146"/>
      <c r="I229" s="146"/>
      <c r="J229" s="146"/>
      <c r="K229" s="146"/>
      <c r="L229" s="146"/>
      <c r="M229" s="111"/>
      <c r="N229" s="111"/>
    </row>
    <row r="230" spans="1:14" ht="12.75">
      <c r="A230" s="103">
        <v>3433</v>
      </c>
      <c r="B230" s="92">
        <v>0</v>
      </c>
      <c r="C230" s="91" t="s">
        <v>94</v>
      </c>
      <c r="D230" s="97">
        <f t="shared" si="78"/>
        <v>0</v>
      </c>
      <c r="E230" s="144"/>
      <c r="F230" s="144"/>
      <c r="G230" s="146"/>
      <c r="H230" s="146"/>
      <c r="I230" s="146"/>
      <c r="J230" s="146"/>
      <c r="K230" s="146"/>
      <c r="L230" s="146"/>
      <c r="M230" s="111"/>
      <c r="N230" s="111"/>
    </row>
    <row r="231" spans="1:14" ht="12.75">
      <c r="A231" s="103">
        <v>3434</v>
      </c>
      <c r="B231" s="92">
        <v>0</v>
      </c>
      <c r="C231" s="91" t="s">
        <v>95</v>
      </c>
      <c r="D231" s="97">
        <f t="shared" si="78"/>
        <v>0</v>
      </c>
      <c r="E231" s="144"/>
      <c r="F231" s="144"/>
      <c r="G231" s="146"/>
      <c r="H231" s="146"/>
      <c r="I231" s="146"/>
      <c r="J231" s="146"/>
      <c r="K231" s="146"/>
      <c r="L231" s="146"/>
      <c r="M231" s="111"/>
      <c r="N231" s="111"/>
    </row>
    <row r="232" spans="1:14" ht="25.5">
      <c r="A232" s="103">
        <v>36</v>
      </c>
      <c r="B232" s="90"/>
      <c r="C232" s="106" t="s">
        <v>138</v>
      </c>
      <c r="D232" s="97">
        <f t="shared" si="78"/>
        <v>0</v>
      </c>
      <c r="E232" s="104">
        <f aca="true" t="shared" si="91" ref="E232:L232">SUM(E233)</f>
        <v>0</v>
      </c>
      <c r="F232" s="104">
        <f t="shared" si="91"/>
        <v>0</v>
      </c>
      <c r="G232" s="104">
        <f t="shared" si="91"/>
        <v>0</v>
      </c>
      <c r="H232" s="104">
        <f t="shared" si="91"/>
        <v>0</v>
      </c>
      <c r="I232" s="104">
        <f t="shared" si="91"/>
        <v>0</v>
      </c>
      <c r="J232" s="104">
        <f t="shared" si="91"/>
        <v>0</v>
      </c>
      <c r="K232" s="104">
        <f t="shared" si="91"/>
        <v>0</v>
      </c>
      <c r="L232" s="104">
        <f t="shared" si="91"/>
        <v>0</v>
      </c>
      <c r="M232" s="144">
        <v>0</v>
      </c>
      <c r="N232" s="144">
        <v>0</v>
      </c>
    </row>
    <row r="233" spans="1:14" ht="25.5">
      <c r="A233" s="103">
        <v>369</v>
      </c>
      <c r="B233" s="90"/>
      <c r="C233" s="105" t="s">
        <v>141</v>
      </c>
      <c r="D233" s="97">
        <f t="shared" si="78"/>
        <v>0</v>
      </c>
      <c r="E233" s="104">
        <f aca="true" t="shared" si="92" ref="E233:L233">SUM(E234:E234)</f>
        <v>0</v>
      </c>
      <c r="F233" s="104">
        <f t="shared" si="92"/>
        <v>0</v>
      </c>
      <c r="G233" s="104">
        <f t="shared" si="92"/>
        <v>0</v>
      </c>
      <c r="H233" s="104">
        <f t="shared" si="92"/>
        <v>0</v>
      </c>
      <c r="I233" s="104">
        <f t="shared" si="92"/>
        <v>0</v>
      </c>
      <c r="J233" s="104">
        <f t="shared" si="92"/>
        <v>0</v>
      </c>
      <c r="K233" s="104">
        <f t="shared" si="92"/>
        <v>0</v>
      </c>
      <c r="L233" s="104">
        <f t="shared" si="92"/>
        <v>0</v>
      </c>
      <c r="M233" s="104"/>
      <c r="N233" s="104"/>
    </row>
    <row r="234" spans="1:14" ht="25.5">
      <c r="A234" s="103">
        <v>3691</v>
      </c>
      <c r="B234" s="92">
        <v>0</v>
      </c>
      <c r="C234" s="105" t="s">
        <v>142</v>
      </c>
      <c r="D234" s="97">
        <f t="shared" si="78"/>
        <v>0</v>
      </c>
      <c r="E234" s="144"/>
      <c r="F234" s="144"/>
      <c r="G234" s="146"/>
      <c r="H234" s="146"/>
      <c r="I234" s="146"/>
      <c r="J234" s="146"/>
      <c r="K234" s="146"/>
      <c r="L234" s="146"/>
      <c r="M234" s="111"/>
      <c r="N234" s="111"/>
    </row>
    <row r="235" spans="1:14" ht="12.75">
      <c r="A235" s="103">
        <v>38</v>
      </c>
      <c r="B235" s="90"/>
      <c r="C235" s="106" t="s">
        <v>96</v>
      </c>
      <c r="D235" s="97">
        <f t="shared" si="78"/>
        <v>0</v>
      </c>
      <c r="E235" s="104">
        <f aca="true" t="shared" si="93" ref="E235:L235">SUM(E236)</f>
        <v>0</v>
      </c>
      <c r="F235" s="104">
        <f t="shared" si="93"/>
        <v>0</v>
      </c>
      <c r="G235" s="104">
        <f t="shared" si="93"/>
        <v>0</v>
      </c>
      <c r="H235" s="104">
        <f t="shared" si="93"/>
        <v>0</v>
      </c>
      <c r="I235" s="104">
        <f t="shared" si="93"/>
        <v>0</v>
      </c>
      <c r="J235" s="104">
        <f t="shared" si="93"/>
        <v>0</v>
      </c>
      <c r="K235" s="104">
        <f t="shared" si="93"/>
        <v>0</v>
      </c>
      <c r="L235" s="104">
        <f t="shared" si="93"/>
        <v>0</v>
      </c>
      <c r="M235" s="144">
        <v>0</v>
      </c>
      <c r="N235" s="144">
        <v>0</v>
      </c>
    </row>
    <row r="236" spans="1:14" ht="12.75">
      <c r="A236" s="103">
        <v>381</v>
      </c>
      <c r="B236" s="92">
        <v>0</v>
      </c>
      <c r="C236" s="105" t="s">
        <v>97</v>
      </c>
      <c r="D236" s="97">
        <f t="shared" si="78"/>
        <v>0</v>
      </c>
      <c r="E236" s="104">
        <f aca="true" t="shared" si="94" ref="E236:L236">SUM(E237:E237)</f>
        <v>0</v>
      </c>
      <c r="F236" s="104">
        <f t="shared" si="94"/>
        <v>0</v>
      </c>
      <c r="G236" s="104">
        <f t="shared" si="94"/>
        <v>0</v>
      </c>
      <c r="H236" s="104">
        <f t="shared" si="94"/>
        <v>0</v>
      </c>
      <c r="I236" s="104">
        <f t="shared" si="94"/>
        <v>0</v>
      </c>
      <c r="J236" s="104">
        <f t="shared" si="94"/>
        <v>0</v>
      </c>
      <c r="K236" s="104">
        <f t="shared" si="94"/>
        <v>0</v>
      </c>
      <c r="L236" s="104">
        <f t="shared" si="94"/>
        <v>0</v>
      </c>
      <c r="M236" s="104"/>
      <c r="N236" s="104"/>
    </row>
    <row r="237" spans="1:14" ht="12.75">
      <c r="A237" s="103">
        <v>3811</v>
      </c>
      <c r="B237" s="90"/>
      <c r="C237" s="105" t="s">
        <v>98</v>
      </c>
      <c r="D237" s="97">
        <f t="shared" si="78"/>
        <v>0</v>
      </c>
      <c r="E237" s="144"/>
      <c r="F237" s="144"/>
      <c r="G237" s="146"/>
      <c r="H237" s="146"/>
      <c r="I237" s="146"/>
      <c r="J237" s="146"/>
      <c r="K237" s="146"/>
      <c r="L237" s="146"/>
      <c r="M237" s="111"/>
      <c r="N237" s="111"/>
    </row>
    <row r="238" spans="1:14" ht="12.75">
      <c r="A238" s="103">
        <v>4</v>
      </c>
      <c r="B238" s="90"/>
      <c r="C238" s="91" t="s">
        <v>30</v>
      </c>
      <c r="D238" s="97">
        <f t="shared" si="78"/>
        <v>0</v>
      </c>
      <c r="E238" s="104">
        <f aca="true" t="shared" si="95" ref="E238:N238">SUM(E243)</f>
        <v>0</v>
      </c>
      <c r="F238" s="104">
        <f>SUM(F243)</f>
        <v>0</v>
      </c>
      <c r="G238" s="104">
        <f t="shared" si="95"/>
        <v>0</v>
      </c>
      <c r="H238" s="104">
        <f t="shared" si="95"/>
        <v>0</v>
      </c>
      <c r="I238" s="104">
        <f t="shared" si="95"/>
        <v>0</v>
      </c>
      <c r="J238" s="104">
        <f t="shared" si="95"/>
        <v>0</v>
      </c>
      <c r="K238" s="104">
        <f t="shared" si="95"/>
        <v>0</v>
      </c>
      <c r="L238" s="104">
        <f t="shared" si="95"/>
        <v>0</v>
      </c>
      <c r="M238" s="104">
        <f t="shared" si="95"/>
        <v>0</v>
      </c>
      <c r="N238" s="104">
        <f t="shared" si="95"/>
        <v>0</v>
      </c>
    </row>
    <row r="239" spans="1:14" ht="25.5">
      <c r="A239" s="103">
        <v>41</v>
      </c>
      <c r="B239" s="92">
        <v>0</v>
      </c>
      <c r="C239" s="91" t="s">
        <v>115</v>
      </c>
      <c r="D239" s="97">
        <f t="shared" si="78"/>
        <v>0</v>
      </c>
      <c r="E239" s="104">
        <f aca="true" t="shared" si="96" ref="E239:L239">SUM(E240)</f>
        <v>0</v>
      </c>
      <c r="F239" s="104">
        <f t="shared" si="96"/>
        <v>0</v>
      </c>
      <c r="G239" s="104">
        <f t="shared" si="96"/>
        <v>0</v>
      </c>
      <c r="H239" s="104">
        <f t="shared" si="96"/>
        <v>0</v>
      </c>
      <c r="I239" s="104">
        <f t="shared" si="96"/>
        <v>0</v>
      </c>
      <c r="J239" s="104">
        <f t="shared" si="96"/>
        <v>0</v>
      </c>
      <c r="K239" s="104">
        <f t="shared" si="96"/>
        <v>0</v>
      </c>
      <c r="L239" s="104">
        <f t="shared" si="96"/>
        <v>0</v>
      </c>
      <c r="M239" s="144">
        <v>0</v>
      </c>
      <c r="N239" s="144">
        <v>0</v>
      </c>
    </row>
    <row r="240" spans="1:14" ht="12.75">
      <c r="A240" s="103">
        <v>412</v>
      </c>
      <c r="B240" s="90"/>
      <c r="C240" s="91" t="s">
        <v>116</v>
      </c>
      <c r="D240" s="97">
        <f t="shared" si="78"/>
        <v>0</v>
      </c>
      <c r="E240" s="104">
        <f aca="true" t="shared" si="97" ref="E240:L240">SUM(E241:E242)</f>
        <v>0</v>
      </c>
      <c r="F240" s="104">
        <f>SUM(F241:F242)</f>
        <v>0</v>
      </c>
      <c r="G240" s="104">
        <f t="shared" si="97"/>
        <v>0</v>
      </c>
      <c r="H240" s="104">
        <f t="shared" si="97"/>
        <v>0</v>
      </c>
      <c r="I240" s="104">
        <f t="shared" si="97"/>
        <v>0</v>
      </c>
      <c r="J240" s="104">
        <f t="shared" si="97"/>
        <v>0</v>
      </c>
      <c r="K240" s="104">
        <f t="shared" si="97"/>
        <v>0</v>
      </c>
      <c r="L240" s="104">
        <f t="shared" si="97"/>
        <v>0</v>
      </c>
      <c r="M240" s="104"/>
      <c r="N240" s="104"/>
    </row>
    <row r="241" spans="1:14" ht="12.75">
      <c r="A241" s="103">
        <v>4123</v>
      </c>
      <c r="B241" s="90"/>
      <c r="C241" s="91" t="s">
        <v>117</v>
      </c>
      <c r="D241" s="97">
        <f t="shared" si="78"/>
        <v>0</v>
      </c>
      <c r="E241" s="144"/>
      <c r="F241" s="144"/>
      <c r="G241" s="146"/>
      <c r="H241" s="146"/>
      <c r="I241" s="146"/>
      <c r="J241" s="146"/>
      <c r="K241" s="146"/>
      <c r="L241" s="146"/>
      <c r="M241" s="111"/>
      <c r="N241" s="111"/>
    </row>
    <row r="242" spans="1:14" ht="12.75">
      <c r="A242" s="129">
        <v>4126</v>
      </c>
      <c r="B242" s="90"/>
      <c r="C242" s="91" t="s">
        <v>148</v>
      </c>
      <c r="D242" s="97">
        <f t="shared" si="78"/>
        <v>0</v>
      </c>
      <c r="E242" s="144"/>
      <c r="F242" s="144"/>
      <c r="G242" s="146"/>
      <c r="H242" s="146"/>
      <c r="I242" s="146"/>
      <c r="J242" s="146"/>
      <c r="K242" s="146"/>
      <c r="L242" s="146"/>
      <c r="M242" s="111"/>
      <c r="N242" s="111"/>
    </row>
    <row r="243" spans="1:14" ht="25.5">
      <c r="A243" s="129">
        <v>42</v>
      </c>
      <c r="B243" s="121">
        <v>0</v>
      </c>
      <c r="C243" s="91" t="s">
        <v>53</v>
      </c>
      <c r="D243" s="97">
        <f t="shared" si="78"/>
        <v>0</v>
      </c>
      <c r="E243" s="104">
        <f aca="true" t="shared" si="98" ref="E243:L243">SUM(E244,E252,E254)</f>
        <v>0</v>
      </c>
      <c r="F243" s="104">
        <f>SUM(F244,F252,F254)</f>
        <v>0</v>
      </c>
      <c r="G243" s="104">
        <f t="shared" si="98"/>
        <v>0</v>
      </c>
      <c r="H243" s="104">
        <f t="shared" si="98"/>
        <v>0</v>
      </c>
      <c r="I243" s="104">
        <f t="shared" si="98"/>
        <v>0</v>
      </c>
      <c r="J243" s="104">
        <f t="shared" si="98"/>
        <v>0</v>
      </c>
      <c r="K243" s="104">
        <f t="shared" si="98"/>
        <v>0</v>
      </c>
      <c r="L243" s="104">
        <f t="shared" si="98"/>
        <v>0</v>
      </c>
      <c r="M243" s="144">
        <v>0</v>
      </c>
      <c r="N243" s="144">
        <v>0</v>
      </c>
    </row>
    <row r="244" spans="1:14" ht="12.75">
      <c r="A244" s="103">
        <v>422</v>
      </c>
      <c r="B244" s="90"/>
      <c r="C244" s="91" t="s">
        <v>59</v>
      </c>
      <c r="D244" s="97">
        <f t="shared" si="78"/>
        <v>0</v>
      </c>
      <c r="E244" s="104">
        <f aca="true" t="shared" si="99" ref="E244:L244">SUM(E245:E251)</f>
        <v>0</v>
      </c>
      <c r="F244" s="104">
        <f>SUM(F245:F251)</f>
        <v>0</v>
      </c>
      <c r="G244" s="104">
        <f t="shared" si="99"/>
        <v>0</v>
      </c>
      <c r="H244" s="104">
        <f t="shared" si="99"/>
        <v>0</v>
      </c>
      <c r="I244" s="104">
        <f t="shared" si="99"/>
        <v>0</v>
      </c>
      <c r="J244" s="104">
        <f t="shared" si="99"/>
        <v>0</v>
      </c>
      <c r="K244" s="104">
        <f t="shared" si="99"/>
        <v>0</v>
      </c>
      <c r="L244" s="104">
        <f t="shared" si="99"/>
        <v>0</v>
      </c>
      <c r="M244" s="104"/>
      <c r="N244" s="104"/>
    </row>
    <row r="245" spans="1:14" ht="12.75">
      <c r="A245" s="103">
        <v>4221</v>
      </c>
      <c r="B245" s="90"/>
      <c r="C245" s="91" t="s">
        <v>60</v>
      </c>
      <c r="D245" s="97">
        <f t="shared" si="78"/>
        <v>0</v>
      </c>
      <c r="E245" s="144"/>
      <c r="F245" s="144"/>
      <c r="G245" s="146"/>
      <c r="H245" s="146"/>
      <c r="I245" s="146"/>
      <c r="J245" s="146"/>
      <c r="K245" s="146"/>
      <c r="L245" s="146"/>
      <c r="M245" s="111"/>
      <c r="N245" s="111"/>
    </row>
    <row r="246" spans="1:14" ht="12.75">
      <c r="A246" s="103">
        <v>4222</v>
      </c>
      <c r="B246" s="92">
        <v>0</v>
      </c>
      <c r="C246" s="91" t="s">
        <v>61</v>
      </c>
      <c r="D246" s="97">
        <f t="shared" si="78"/>
        <v>0</v>
      </c>
      <c r="E246" s="144"/>
      <c r="F246" s="144"/>
      <c r="G246" s="146"/>
      <c r="H246" s="146"/>
      <c r="I246" s="146"/>
      <c r="J246" s="146"/>
      <c r="K246" s="146"/>
      <c r="L246" s="146"/>
      <c r="M246" s="111"/>
      <c r="N246" s="111"/>
    </row>
    <row r="247" spans="1:14" ht="12.75">
      <c r="A247" s="103">
        <v>4223</v>
      </c>
      <c r="B247" s="92">
        <v>0</v>
      </c>
      <c r="C247" s="91" t="s">
        <v>62</v>
      </c>
      <c r="D247" s="97">
        <f t="shared" si="78"/>
        <v>0</v>
      </c>
      <c r="E247" s="144"/>
      <c r="F247" s="144"/>
      <c r="G247" s="146"/>
      <c r="H247" s="146"/>
      <c r="I247" s="146"/>
      <c r="J247" s="146"/>
      <c r="K247" s="146"/>
      <c r="L247" s="146"/>
      <c r="M247" s="111"/>
      <c r="N247" s="111"/>
    </row>
    <row r="248" spans="1:14" ht="12.75">
      <c r="A248" s="103">
        <v>4224</v>
      </c>
      <c r="B248" s="92">
        <v>0</v>
      </c>
      <c r="C248" s="91" t="s">
        <v>118</v>
      </c>
      <c r="D248" s="97">
        <f t="shared" si="78"/>
        <v>0</v>
      </c>
      <c r="E248" s="144"/>
      <c r="F248" s="144"/>
      <c r="G248" s="146"/>
      <c r="H248" s="146"/>
      <c r="I248" s="146"/>
      <c r="J248" s="146"/>
      <c r="K248" s="146"/>
      <c r="L248" s="146"/>
      <c r="M248" s="111"/>
      <c r="N248" s="111"/>
    </row>
    <row r="249" spans="1:14" ht="12.75">
      <c r="A249" s="103">
        <v>4225</v>
      </c>
      <c r="B249" s="92">
        <v>0</v>
      </c>
      <c r="C249" s="91" t="s">
        <v>119</v>
      </c>
      <c r="D249" s="97">
        <f aca="true" t="shared" si="100" ref="D249:D259">SUM(E249:L249)</f>
        <v>0</v>
      </c>
      <c r="E249" s="144"/>
      <c r="F249" s="144"/>
      <c r="G249" s="146"/>
      <c r="H249" s="146"/>
      <c r="I249" s="146"/>
      <c r="J249" s="146"/>
      <c r="K249" s="146"/>
      <c r="L249" s="146"/>
      <c r="M249" s="111"/>
      <c r="N249" s="111"/>
    </row>
    <row r="250" spans="1:14" ht="12.75">
      <c r="A250" s="103">
        <v>4226</v>
      </c>
      <c r="B250" s="92">
        <v>0</v>
      </c>
      <c r="C250" s="91" t="s">
        <v>63</v>
      </c>
      <c r="D250" s="97">
        <f t="shared" si="100"/>
        <v>0</v>
      </c>
      <c r="E250" s="144"/>
      <c r="F250" s="144"/>
      <c r="G250" s="146"/>
      <c r="H250" s="146"/>
      <c r="I250" s="146"/>
      <c r="J250" s="146"/>
      <c r="K250" s="146"/>
      <c r="L250" s="146"/>
      <c r="M250" s="111"/>
      <c r="N250" s="111"/>
    </row>
    <row r="251" spans="1:14" ht="25.5">
      <c r="A251" s="103">
        <v>4227</v>
      </c>
      <c r="B251" s="92">
        <v>0</v>
      </c>
      <c r="C251" s="91" t="s">
        <v>64</v>
      </c>
      <c r="D251" s="97">
        <f t="shared" si="100"/>
        <v>0</v>
      </c>
      <c r="E251" s="144"/>
      <c r="F251" s="144"/>
      <c r="G251" s="146"/>
      <c r="H251" s="146"/>
      <c r="I251" s="146"/>
      <c r="J251" s="146"/>
      <c r="K251" s="146"/>
      <c r="L251" s="146"/>
      <c r="M251" s="111"/>
      <c r="N251" s="111"/>
    </row>
    <row r="252" spans="1:14" ht="12.75">
      <c r="A252" s="103">
        <v>423</v>
      </c>
      <c r="B252" s="92">
        <v>0</v>
      </c>
      <c r="C252" s="91" t="s">
        <v>120</v>
      </c>
      <c r="D252" s="97">
        <f t="shared" si="100"/>
        <v>0</v>
      </c>
      <c r="E252" s="104">
        <f aca="true" t="shared" si="101" ref="E252:L252">SUM(E253)</f>
        <v>0</v>
      </c>
      <c r="F252" s="104">
        <f t="shared" si="101"/>
        <v>0</v>
      </c>
      <c r="G252" s="104">
        <f t="shared" si="101"/>
        <v>0</v>
      </c>
      <c r="H252" s="104">
        <f t="shared" si="101"/>
        <v>0</v>
      </c>
      <c r="I252" s="104">
        <f t="shared" si="101"/>
        <v>0</v>
      </c>
      <c r="J252" s="104">
        <f t="shared" si="101"/>
        <v>0</v>
      </c>
      <c r="K252" s="104">
        <f t="shared" si="101"/>
        <v>0</v>
      </c>
      <c r="L252" s="104">
        <f t="shared" si="101"/>
        <v>0</v>
      </c>
      <c r="M252" s="104"/>
      <c r="N252" s="104"/>
    </row>
    <row r="253" spans="1:14" ht="25.5">
      <c r="A253" s="103">
        <v>4231</v>
      </c>
      <c r="B253" s="90"/>
      <c r="C253" s="106" t="s">
        <v>121</v>
      </c>
      <c r="D253" s="97">
        <f t="shared" si="100"/>
        <v>0</v>
      </c>
      <c r="E253" s="144"/>
      <c r="F253" s="144"/>
      <c r="G253" s="146"/>
      <c r="H253" s="146"/>
      <c r="I253" s="146"/>
      <c r="J253" s="146"/>
      <c r="K253" s="146"/>
      <c r="L253" s="146"/>
      <c r="M253" s="111"/>
      <c r="N253" s="111"/>
    </row>
    <row r="254" spans="1:14" ht="25.5">
      <c r="A254" s="103">
        <v>424</v>
      </c>
      <c r="B254" s="92">
        <v>0</v>
      </c>
      <c r="C254" s="91" t="s">
        <v>122</v>
      </c>
      <c r="D254" s="97">
        <f t="shared" si="100"/>
        <v>0</v>
      </c>
      <c r="E254" s="104">
        <f aca="true" t="shared" si="102" ref="E254:L254">SUM(E255)</f>
        <v>0</v>
      </c>
      <c r="F254" s="104">
        <f t="shared" si="102"/>
        <v>0</v>
      </c>
      <c r="G254" s="104">
        <f t="shared" si="102"/>
        <v>0</v>
      </c>
      <c r="H254" s="104">
        <f t="shared" si="102"/>
        <v>0</v>
      </c>
      <c r="I254" s="104">
        <f t="shared" si="102"/>
        <v>0</v>
      </c>
      <c r="J254" s="104">
        <f t="shared" si="102"/>
        <v>0</v>
      </c>
      <c r="K254" s="104">
        <f t="shared" si="102"/>
        <v>0</v>
      </c>
      <c r="L254" s="104">
        <f t="shared" si="102"/>
        <v>0</v>
      </c>
      <c r="M254" s="104"/>
      <c r="N254" s="104"/>
    </row>
    <row r="255" spans="1:14" ht="12.75">
      <c r="A255" s="103">
        <v>4241</v>
      </c>
      <c r="B255" s="90"/>
      <c r="C255" s="91" t="s">
        <v>123</v>
      </c>
      <c r="D255" s="97">
        <f t="shared" si="100"/>
        <v>0</v>
      </c>
      <c r="E255" s="144"/>
      <c r="F255" s="144"/>
      <c r="G255" s="146"/>
      <c r="H255" s="146"/>
      <c r="I255" s="146"/>
      <c r="J255" s="146"/>
      <c r="K255" s="146"/>
      <c r="L255" s="146"/>
      <c r="M255" s="111"/>
      <c r="N255" s="111"/>
    </row>
    <row r="256" spans="1:14" ht="12.75">
      <c r="A256" s="103">
        <v>425</v>
      </c>
      <c r="B256" s="92">
        <v>0</v>
      </c>
      <c r="C256" s="91" t="s">
        <v>124</v>
      </c>
      <c r="D256" s="97">
        <f t="shared" si="100"/>
        <v>0</v>
      </c>
      <c r="E256" s="104">
        <f aca="true" t="shared" si="103" ref="E256:L256">SUM(E257)</f>
        <v>0</v>
      </c>
      <c r="F256" s="104">
        <f t="shared" si="103"/>
        <v>0</v>
      </c>
      <c r="G256" s="104">
        <f t="shared" si="103"/>
        <v>0</v>
      </c>
      <c r="H256" s="104">
        <f t="shared" si="103"/>
        <v>0</v>
      </c>
      <c r="I256" s="104">
        <f t="shared" si="103"/>
        <v>0</v>
      </c>
      <c r="J256" s="104">
        <f t="shared" si="103"/>
        <v>0</v>
      </c>
      <c r="K256" s="104">
        <f t="shared" si="103"/>
        <v>0</v>
      </c>
      <c r="L256" s="104">
        <f t="shared" si="103"/>
        <v>0</v>
      </c>
      <c r="M256" s="104"/>
      <c r="N256" s="104"/>
    </row>
    <row r="257" spans="1:14" ht="12.75">
      <c r="A257" s="103">
        <v>4251</v>
      </c>
      <c r="B257" s="90"/>
      <c r="C257" s="91" t="s">
        <v>149</v>
      </c>
      <c r="D257" s="97">
        <f t="shared" si="100"/>
        <v>0</v>
      </c>
      <c r="E257" s="144"/>
      <c r="F257" s="144"/>
      <c r="G257" s="146"/>
      <c r="H257" s="146"/>
      <c r="I257" s="146"/>
      <c r="J257" s="146"/>
      <c r="K257" s="146"/>
      <c r="L257" s="146"/>
      <c r="M257" s="111"/>
      <c r="N257" s="111"/>
    </row>
    <row r="258" spans="1:14" ht="12.75">
      <c r="A258" s="103">
        <v>426</v>
      </c>
      <c r="B258" s="90"/>
      <c r="C258" s="91" t="s">
        <v>126</v>
      </c>
      <c r="D258" s="97">
        <f t="shared" si="100"/>
        <v>0</v>
      </c>
      <c r="E258" s="104">
        <f aca="true" t="shared" si="104" ref="E258:L258">SUM(E259)</f>
        <v>0</v>
      </c>
      <c r="F258" s="104">
        <f t="shared" si="104"/>
        <v>0</v>
      </c>
      <c r="G258" s="104">
        <f t="shared" si="104"/>
        <v>0</v>
      </c>
      <c r="H258" s="104">
        <f t="shared" si="104"/>
        <v>0</v>
      </c>
      <c r="I258" s="104">
        <f t="shared" si="104"/>
        <v>0</v>
      </c>
      <c r="J258" s="104">
        <f t="shared" si="104"/>
        <v>0</v>
      </c>
      <c r="K258" s="104">
        <f t="shared" si="104"/>
        <v>0</v>
      </c>
      <c r="L258" s="104">
        <f t="shared" si="104"/>
        <v>0</v>
      </c>
      <c r="M258" s="104"/>
      <c r="N258" s="104"/>
    </row>
    <row r="259" spans="1:14" ht="12.75">
      <c r="A259" s="103">
        <v>4262</v>
      </c>
      <c r="B259" s="90"/>
      <c r="C259" s="91" t="s">
        <v>127</v>
      </c>
      <c r="D259" s="97">
        <f t="shared" si="100"/>
        <v>0</v>
      </c>
      <c r="E259" s="144"/>
      <c r="F259" s="144"/>
      <c r="G259" s="146"/>
      <c r="H259" s="146"/>
      <c r="I259" s="146"/>
      <c r="J259" s="146"/>
      <c r="K259" s="146"/>
      <c r="L259" s="146"/>
      <c r="M259" s="111"/>
      <c r="N259" s="111"/>
    </row>
    <row r="260" spans="1:14" ht="12.75">
      <c r="A260" s="102"/>
      <c r="B260" s="90"/>
      <c r="C260" s="96"/>
      <c r="D260" s="97"/>
      <c r="E260" s="97"/>
      <c r="F260" s="97"/>
      <c r="G260" s="111"/>
      <c r="H260" s="111"/>
      <c r="I260" s="111"/>
      <c r="J260" s="111"/>
      <c r="K260" s="111"/>
      <c r="L260" s="111"/>
      <c r="M260" s="111"/>
      <c r="N260" s="111"/>
    </row>
    <row r="261" spans="1:14" ht="27" customHeight="1">
      <c r="A261" s="101" t="s">
        <v>110</v>
      </c>
      <c r="B261" s="90"/>
      <c r="C261" s="89" t="s">
        <v>111</v>
      </c>
      <c r="D261" s="99">
        <f>SUM(E261:L261)</f>
        <v>6430400</v>
      </c>
      <c r="E261" s="99" t="s">
        <v>190</v>
      </c>
      <c r="F261" s="99">
        <f>SUM(F262,F319,F340)</f>
        <v>0</v>
      </c>
      <c r="G261" s="99">
        <v>20900</v>
      </c>
      <c r="H261" s="99">
        <v>13000</v>
      </c>
      <c r="I261" s="99">
        <v>6369000</v>
      </c>
      <c r="J261" s="99">
        <v>20000</v>
      </c>
      <c r="K261" s="99">
        <f>SUM(K262,K319,K340)</f>
        <v>7500</v>
      </c>
      <c r="L261" s="99">
        <f>SUM(L262,L319,L340)</f>
        <v>0</v>
      </c>
      <c r="M261" s="99">
        <f>SUM(M262,M319,M340)</f>
        <v>0</v>
      </c>
      <c r="N261" s="99">
        <f>SUM(N262,N319,N340)</f>
        <v>0</v>
      </c>
    </row>
    <row r="262" spans="1:14" ht="12.75">
      <c r="A262" s="103">
        <v>3</v>
      </c>
      <c r="B262" s="92">
        <v>0</v>
      </c>
      <c r="C262" s="91" t="s">
        <v>51</v>
      </c>
      <c r="D262" s="104">
        <f>SUM(E262:L262)</f>
        <v>6377000</v>
      </c>
      <c r="E262" s="104" t="s">
        <v>190</v>
      </c>
      <c r="F262" s="104">
        <f>SUM(F263,F272,F305,F316,F313)</f>
        <v>0</v>
      </c>
      <c r="G262" s="104" t="s">
        <v>190</v>
      </c>
      <c r="H262" s="104">
        <f aca="true" t="shared" si="105" ref="H262:N262">SUM(H263,H272,H305,H316,H313)</f>
        <v>13000</v>
      </c>
      <c r="I262" s="104">
        <v>6364000</v>
      </c>
      <c r="J262" s="104">
        <f t="shared" si="105"/>
        <v>0</v>
      </c>
      <c r="K262" s="104">
        <f t="shared" si="105"/>
        <v>0</v>
      </c>
      <c r="L262" s="104">
        <f t="shared" si="105"/>
        <v>0</v>
      </c>
      <c r="M262" s="104">
        <f t="shared" si="105"/>
        <v>0</v>
      </c>
      <c r="N262" s="104">
        <f t="shared" si="105"/>
        <v>0</v>
      </c>
    </row>
    <row r="263" spans="1:14" ht="12.75">
      <c r="A263" s="103">
        <v>31</v>
      </c>
      <c r="B263" s="92">
        <v>0</v>
      </c>
      <c r="C263" s="91" t="s">
        <v>21</v>
      </c>
      <c r="D263" s="104">
        <f aca="true" t="shared" si="106" ref="D263:D326">SUM(E263:L263)</f>
        <v>6360000</v>
      </c>
      <c r="E263" s="104" t="s">
        <v>190</v>
      </c>
      <c r="F263" s="104">
        <f>SUM(F264,F268,F270)</f>
        <v>0</v>
      </c>
      <c r="G263" s="104">
        <f aca="true" t="shared" si="107" ref="G263:L263">SUM(G264,G268,G270)</f>
        <v>0</v>
      </c>
      <c r="H263" s="104">
        <f t="shared" si="107"/>
        <v>0</v>
      </c>
      <c r="I263" s="104">
        <v>6360000</v>
      </c>
      <c r="J263" s="104">
        <f t="shared" si="107"/>
        <v>0</v>
      </c>
      <c r="K263" s="104">
        <f t="shared" si="107"/>
        <v>0</v>
      </c>
      <c r="L263" s="104">
        <f t="shared" si="107"/>
        <v>0</v>
      </c>
      <c r="M263" s="144">
        <v>0</v>
      </c>
      <c r="N263" s="144">
        <v>0</v>
      </c>
    </row>
    <row r="264" spans="1:14" ht="12.75">
      <c r="A264" s="103">
        <v>311</v>
      </c>
      <c r="B264" s="92">
        <v>0</v>
      </c>
      <c r="C264" s="91" t="s">
        <v>22</v>
      </c>
      <c r="D264" s="104">
        <f t="shared" si="106"/>
        <v>5240000</v>
      </c>
      <c r="E264" s="104" t="s">
        <v>190</v>
      </c>
      <c r="F264" s="104">
        <f>SUM(F265:F267)</f>
        <v>0</v>
      </c>
      <c r="G264" s="104">
        <f aca="true" t="shared" si="108" ref="G264:L264">SUM(G265:G267)</f>
        <v>0</v>
      </c>
      <c r="H264" s="104">
        <f t="shared" si="108"/>
        <v>0</v>
      </c>
      <c r="I264" s="104">
        <v>5240000</v>
      </c>
      <c r="J264" s="104">
        <f t="shared" si="108"/>
        <v>0</v>
      </c>
      <c r="K264" s="104">
        <f t="shared" si="108"/>
        <v>0</v>
      </c>
      <c r="L264" s="104">
        <f t="shared" si="108"/>
        <v>0</v>
      </c>
      <c r="M264" s="104"/>
      <c r="N264" s="104"/>
    </row>
    <row r="265" spans="1:14" ht="12.75">
      <c r="A265" s="103">
        <v>3111</v>
      </c>
      <c r="B265" s="90"/>
      <c r="C265" s="91" t="s">
        <v>106</v>
      </c>
      <c r="D265" s="104">
        <v>0</v>
      </c>
      <c r="E265" s="144" t="s">
        <v>190</v>
      </c>
      <c r="F265" s="144"/>
      <c r="G265" s="146"/>
      <c r="H265" s="146"/>
      <c r="I265" s="146">
        <v>5200000</v>
      </c>
      <c r="J265" s="146"/>
      <c r="K265" s="146"/>
      <c r="L265" s="146"/>
      <c r="M265" s="111"/>
      <c r="N265" s="111"/>
    </row>
    <row r="266" spans="1:14" ht="12.75">
      <c r="A266" s="103">
        <v>3112</v>
      </c>
      <c r="B266" s="92">
        <v>0</v>
      </c>
      <c r="C266" s="105" t="s">
        <v>112</v>
      </c>
      <c r="D266" s="104">
        <f t="shared" si="106"/>
        <v>0</v>
      </c>
      <c r="E266" s="144"/>
      <c r="F266" s="144"/>
      <c r="G266" s="146"/>
      <c r="H266" s="146"/>
      <c r="I266" s="146"/>
      <c r="J266" s="146"/>
      <c r="K266" s="146"/>
      <c r="L266" s="146"/>
      <c r="M266" s="111"/>
      <c r="N266" s="111"/>
    </row>
    <row r="267" spans="1:14" ht="12.75">
      <c r="A267" s="103">
        <v>3113</v>
      </c>
      <c r="B267" s="90"/>
      <c r="C267" s="91" t="s">
        <v>135</v>
      </c>
      <c r="D267" s="104">
        <f t="shared" si="106"/>
        <v>40000</v>
      </c>
      <c r="E267" s="144" t="s">
        <v>190</v>
      </c>
      <c r="F267" s="144"/>
      <c r="G267" s="146"/>
      <c r="H267" s="146"/>
      <c r="I267" s="146">
        <v>40000</v>
      </c>
      <c r="J267" s="146"/>
      <c r="K267" s="146"/>
      <c r="L267" s="146"/>
      <c r="M267" s="111"/>
      <c r="N267" s="111"/>
    </row>
    <row r="268" spans="1:14" ht="12.75">
      <c r="A268" s="103">
        <v>312</v>
      </c>
      <c r="B268" s="92">
        <v>0</v>
      </c>
      <c r="C268" s="91" t="s">
        <v>23</v>
      </c>
      <c r="D268" s="104">
        <f t="shared" si="106"/>
        <v>220000</v>
      </c>
      <c r="E268" s="104" t="s">
        <v>192</v>
      </c>
      <c r="F268" s="104">
        <f aca="true" t="shared" si="109" ref="F268:L268">SUM(F269)</f>
        <v>0</v>
      </c>
      <c r="G268" s="104">
        <f t="shared" si="109"/>
        <v>0</v>
      </c>
      <c r="H268" s="104">
        <f t="shared" si="109"/>
        <v>0</v>
      </c>
      <c r="I268" s="104">
        <v>220000</v>
      </c>
      <c r="J268" s="104">
        <f t="shared" si="109"/>
        <v>0</v>
      </c>
      <c r="K268" s="104">
        <f t="shared" si="109"/>
        <v>0</v>
      </c>
      <c r="L268" s="104">
        <f t="shared" si="109"/>
        <v>0</v>
      </c>
      <c r="M268" s="104"/>
      <c r="N268" s="104"/>
    </row>
    <row r="269" spans="1:14" ht="12.75">
      <c r="A269" s="103">
        <v>3121</v>
      </c>
      <c r="B269" s="92">
        <v>0</v>
      </c>
      <c r="C269" s="91" t="s">
        <v>23</v>
      </c>
      <c r="D269" s="104">
        <f t="shared" si="106"/>
        <v>220000</v>
      </c>
      <c r="E269" s="144" t="s">
        <v>190</v>
      </c>
      <c r="F269" s="144"/>
      <c r="G269" s="149"/>
      <c r="H269" s="149"/>
      <c r="I269" s="149">
        <v>220000</v>
      </c>
      <c r="J269" s="149"/>
      <c r="K269" s="149"/>
      <c r="L269" s="149"/>
      <c r="M269" s="120"/>
      <c r="N269" s="120"/>
    </row>
    <row r="270" spans="1:14" ht="12.75">
      <c r="A270" s="103">
        <v>313</v>
      </c>
      <c r="B270" s="90"/>
      <c r="C270" s="91" t="s">
        <v>24</v>
      </c>
      <c r="D270" s="104">
        <f t="shared" si="106"/>
        <v>0</v>
      </c>
      <c r="E270" s="104" t="s">
        <v>192</v>
      </c>
      <c r="F270" s="104">
        <f aca="true" t="shared" si="110" ref="F270:L270">SUM(F271:F271)</f>
        <v>0</v>
      </c>
      <c r="G270" s="104">
        <f t="shared" si="110"/>
        <v>0</v>
      </c>
      <c r="H270" s="104">
        <f t="shared" si="110"/>
        <v>0</v>
      </c>
      <c r="I270" s="104" t="s">
        <v>190</v>
      </c>
      <c r="J270" s="104">
        <f t="shared" si="110"/>
        <v>0</v>
      </c>
      <c r="K270" s="104">
        <f t="shared" si="110"/>
        <v>0</v>
      </c>
      <c r="L270" s="104">
        <f t="shared" si="110"/>
        <v>0</v>
      </c>
      <c r="M270" s="104"/>
      <c r="N270" s="104"/>
    </row>
    <row r="271" spans="1:14" ht="25.5">
      <c r="A271" s="103">
        <v>3132</v>
      </c>
      <c r="B271" s="90"/>
      <c r="C271" s="91" t="s">
        <v>107</v>
      </c>
      <c r="D271" s="104">
        <f t="shared" si="106"/>
        <v>904000</v>
      </c>
      <c r="E271" s="144" t="s">
        <v>190</v>
      </c>
      <c r="F271" s="144"/>
      <c r="G271" s="149"/>
      <c r="H271" s="149"/>
      <c r="I271" s="149">
        <v>904000</v>
      </c>
      <c r="J271" s="149"/>
      <c r="K271" s="149"/>
      <c r="L271" s="149"/>
      <c r="M271" s="120"/>
      <c r="N271" s="120"/>
    </row>
    <row r="272" spans="1:14" ht="12.75">
      <c r="A272" s="103">
        <v>32</v>
      </c>
      <c r="B272" s="92">
        <v>0</v>
      </c>
      <c r="C272" s="91" t="s">
        <v>25</v>
      </c>
      <c r="D272" s="104">
        <f t="shared" si="106"/>
        <v>31900</v>
      </c>
      <c r="E272" s="104">
        <f aca="true" t="shared" si="111" ref="E272:L272">SUM(E273,E278,E285,E297,E295)</f>
        <v>0</v>
      </c>
      <c r="F272" s="104">
        <f>SUM(F273,F278,F285,F297,F295)</f>
        <v>0</v>
      </c>
      <c r="G272" s="104">
        <f t="shared" si="111"/>
        <v>19900</v>
      </c>
      <c r="H272" s="104">
        <f t="shared" si="111"/>
        <v>12000</v>
      </c>
      <c r="I272" s="104" t="s">
        <v>190</v>
      </c>
      <c r="J272" s="104" t="s">
        <v>190</v>
      </c>
      <c r="K272" s="104">
        <f t="shared" si="111"/>
        <v>0</v>
      </c>
      <c r="L272" s="104">
        <f t="shared" si="111"/>
        <v>0</v>
      </c>
      <c r="M272" s="144">
        <v>0</v>
      </c>
      <c r="N272" s="144">
        <v>0</v>
      </c>
    </row>
    <row r="273" spans="1:14" ht="12.75">
      <c r="A273" s="103">
        <v>321</v>
      </c>
      <c r="B273" s="92">
        <v>0</v>
      </c>
      <c r="C273" s="91" t="s">
        <v>26</v>
      </c>
      <c r="D273" s="104">
        <f t="shared" si="106"/>
        <v>10100</v>
      </c>
      <c r="E273" s="104">
        <f aca="true" t="shared" si="112" ref="E273:L273">SUM(E274:E277)</f>
        <v>0</v>
      </c>
      <c r="F273" s="104">
        <f>SUM(F274:F277)</f>
        <v>0</v>
      </c>
      <c r="G273" s="104">
        <f t="shared" si="112"/>
        <v>5100</v>
      </c>
      <c r="H273" s="104">
        <f t="shared" si="112"/>
        <v>5000</v>
      </c>
      <c r="I273" s="104" t="s">
        <v>190</v>
      </c>
      <c r="J273" s="104" t="s">
        <v>190</v>
      </c>
      <c r="K273" s="104">
        <f t="shared" si="112"/>
        <v>0</v>
      </c>
      <c r="L273" s="104">
        <f t="shared" si="112"/>
        <v>0</v>
      </c>
      <c r="M273" s="104"/>
      <c r="N273" s="104"/>
    </row>
    <row r="274" spans="1:14" ht="12.75">
      <c r="A274" s="103">
        <v>3211</v>
      </c>
      <c r="B274" s="92">
        <v>0</v>
      </c>
      <c r="C274" s="91" t="s">
        <v>70</v>
      </c>
      <c r="D274" s="104">
        <f t="shared" si="106"/>
        <v>17000</v>
      </c>
      <c r="E274" s="144"/>
      <c r="F274" s="144"/>
      <c r="G274" s="149">
        <v>3000</v>
      </c>
      <c r="H274" s="149">
        <v>2000</v>
      </c>
      <c r="I274" s="149"/>
      <c r="J274" s="149">
        <v>12000</v>
      </c>
      <c r="K274" s="149"/>
      <c r="L274" s="149"/>
      <c r="M274" s="120"/>
      <c r="N274" s="120"/>
    </row>
    <row r="275" spans="1:14" ht="25.5">
      <c r="A275" s="103">
        <v>3212</v>
      </c>
      <c r="B275" s="92">
        <v>0</v>
      </c>
      <c r="C275" s="91" t="s">
        <v>101</v>
      </c>
      <c r="D275" s="104">
        <f t="shared" si="106"/>
        <v>2100</v>
      </c>
      <c r="E275" s="144"/>
      <c r="F275" s="144"/>
      <c r="G275" s="149">
        <v>100</v>
      </c>
      <c r="H275" s="149">
        <v>2000</v>
      </c>
      <c r="I275" s="149"/>
      <c r="J275" s="149"/>
      <c r="K275" s="149"/>
      <c r="L275" s="149"/>
      <c r="M275" s="120"/>
      <c r="N275" s="120"/>
    </row>
    <row r="276" spans="1:14" ht="12.75">
      <c r="A276" s="103">
        <v>3213</v>
      </c>
      <c r="B276" s="90"/>
      <c r="C276" s="91" t="s">
        <v>71</v>
      </c>
      <c r="D276" s="104">
        <f t="shared" si="106"/>
        <v>6500</v>
      </c>
      <c r="E276" s="144"/>
      <c r="F276" s="144"/>
      <c r="G276" s="149">
        <v>1000</v>
      </c>
      <c r="H276" s="149">
        <v>500</v>
      </c>
      <c r="I276" s="149">
        <v>5000</v>
      </c>
      <c r="J276" s="149"/>
      <c r="K276" s="149"/>
      <c r="L276" s="149"/>
      <c r="M276" s="120"/>
      <c r="N276" s="120"/>
    </row>
    <row r="277" spans="1:14" ht="12.75">
      <c r="A277" s="103">
        <v>3214</v>
      </c>
      <c r="B277" s="92">
        <v>0</v>
      </c>
      <c r="C277" s="91" t="s">
        <v>72</v>
      </c>
      <c r="D277" s="104">
        <f t="shared" si="106"/>
        <v>1500</v>
      </c>
      <c r="E277" s="144"/>
      <c r="F277" s="144"/>
      <c r="G277" s="149">
        <v>1000</v>
      </c>
      <c r="H277" s="149">
        <v>500</v>
      </c>
      <c r="I277" s="149" t="s">
        <v>190</v>
      </c>
      <c r="J277" s="149"/>
      <c r="K277" s="149"/>
      <c r="L277" s="149"/>
      <c r="M277" s="120"/>
      <c r="N277" s="120"/>
    </row>
    <row r="278" spans="1:14" ht="12.75">
      <c r="A278" s="103">
        <v>322</v>
      </c>
      <c r="B278" s="92">
        <v>0</v>
      </c>
      <c r="C278" s="91" t="s">
        <v>27</v>
      </c>
      <c r="D278" s="104">
        <f t="shared" si="106"/>
        <v>5200</v>
      </c>
      <c r="E278" s="104">
        <f aca="true" t="shared" si="113" ref="E278:L278">SUM(E279:E284)</f>
        <v>0</v>
      </c>
      <c r="F278" s="104">
        <f>SUM(F279:F284)</f>
        <v>0</v>
      </c>
      <c r="G278" s="104">
        <f t="shared" si="113"/>
        <v>3900</v>
      </c>
      <c r="H278" s="104">
        <f t="shared" si="113"/>
        <v>1300</v>
      </c>
      <c r="I278" s="104" t="s">
        <v>190</v>
      </c>
      <c r="J278" s="104">
        <f t="shared" si="113"/>
        <v>0</v>
      </c>
      <c r="K278" s="104">
        <f t="shared" si="113"/>
        <v>0</v>
      </c>
      <c r="L278" s="104">
        <f t="shared" si="113"/>
        <v>0</v>
      </c>
      <c r="M278" s="104"/>
      <c r="N278" s="104"/>
    </row>
    <row r="279" spans="1:14" ht="25.5">
      <c r="A279" s="103">
        <v>3221</v>
      </c>
      <c r="B279" s="92">
        <v>0</v>
      </c>
      <c r="C279" s="91" t="s">
        <v>73</v>
      </c>
      <c r="D279" s="104">
        <f t="shared" si="106"/>
        <v>1100</v>
      </c>
      <c r="E279" s="144"/>
      <c r="F279" s="144"/>
      <c r="G279" s="149">
        <v>1000</v>
      </c>
      <c r="H279" s="149">
        <v>100</v>
      </c>
      <c r="I279" s="149"/>
      <c r="J279" s="149"/>
      <c r="K279" s="149"/>
      <c r="L279" s="149"/>
      <c r="M279" s="120"/>
      <c r="N279" s="120"/>
    </row>
    <row r="280" spans="1:14" ht="12.75">
      <c r="A280" s="103">
        <v>3222</v>
      </c>
      <c r="B280" s="92">
        <v>0</v>
      </c>
      <c r="C280" s="91" t="s">
        <v>74</v>
      </c>
      <c r="D280" s="104">
        <f t="shared" si="106"/>
        <v>1300</v>
      </c>
      <c r="E280" s="144"/>
      <c r="F280" s="144"/>
      <c r="G280" s="149">
        <v>1000</v>
      </c>
      <c r="H280" s="149">
        <v>300</v>
      </c>
      <c r="I280" s="149" t="s">
        <v>190</v>
      </c>
      <c r="J280" s="149"/>
      <c r="K280" s="149"/>
      <c r="L280" s="149"/>
      <c r="M280" s="120"/>
      <c r="N280" s="120"/>
    </row>
    <row r="281" spans="1:14" ht="12.75">
      <c r="A281" s="103">
        <v>3223</v>
      </c>
      <c r="B281" s="92">
        <v>0</v>
      </c>
      <c r="C281" s="91" t="s">
        <v>75</v>
      </c>
      <c r="D281" s="104">
        <f t="shared" si="106"/>
        <v>500</v>
      </c>
      <c r="E281" s="144"/>
      <c r="F281" s="144"/>
      <c r="G281" s="149">
        <v>400</v>
      </c>
      <c r="H281" s="149">
        <v>100</v>
      </c>
      <c r="I281" s="149"/>
      <c r="J281" s="149"/>
      <c r="K281" s="149"/>
      <c r="L281" s="149"/>
      <c r="M281" s="120"/>
      <c r="N281" s="120"/>
    </row>
    <row r="282" spans="1:14" ht="25.5">
      <c r="A282" s="103">
        <v>3224</v>
      </c>
      <c r="B282" s="92">
        <v>0</v>
      </c>
      <c r="C282" s="91" t="s">
        <v>76</v>
      </c>
      <c r="D282" s="104">
        <f t="shared" si="106"/>
        <v>1100</v>
      </c>
      <c r="E282" s="144"/>
      <c r="F282" s="144"/>
      <c r="G282" s="149">
        <v>600</v>
      </c>
      <c r="H282" s="149">
        <v>500</v>
      </c>
      <c r="I282" s="149"/>
      <c r="J282" s="149"/>
      <c r="K282" s="149"/>
      <c r="L282" s="149"/>
      <c r="M282" s="120"/>
      <c r="N282" s="120"/>
    </row>
    <row r="283" spans="1:14" ht="12.75">
      <c r="A283" s="103">
        <v>3225</v>
      </c>
      <c r="B283" s="90">
        <v>0</v>
      </c>
      <c r="C283" s="91" t="s">
        <v>77</v>
      </c>
      <c r="D283" s="104">
        <f t="shared" si="106"/>
        <v>600</v>
      </c>
      <c r="E283" s="144"/>
      <c r="F283" s="144"/>
      <c r="G283" s="149">
        <v>400</v>
      </c>
      <c r="H283" s="149">
        <v>200</v>
      </c>
      <c r="I283" s="149"/>
      <c r="J283" s="149"/>
      <c r="K283" s="149"/>
      <c r="L283" s="149"/>
      <c r="M283" s="120"/>
      <c r="N283" s="120"/>
    </row>
    <row r="284" spans="1:14" ht="12.75">
      <c r="A284" s="103">
        <v>3227</v>
      </c>
      <c r="B284" s="92">
        <v>0</v>
      </c>
      <c r="C284" s="91" t="s">
        <v>78</v>
      </c>
      <c r="D284" s="104">
        <f t="shared" si="106"/>
        <v>600</v>
      </c>
      <c r="E284" s="144"/>
      <c r="F284" s="144"/>
      <c r="G284" s="149">
        <v>500</v>
      </c>
      <c r="H284" s="149">
        <v>100</v>
      </c>
      <c r="I284" s="149"/>
      <c r="J284" s="149"/>
      <c r="K284" s="149"/>
      <c r="L284" s="149"/>
      <c r="M284" s="120"/>
      <c r="N284" s="120"/>
    </row>
    <row r="285" spans="1:14" ht="12.75">
      <c r="A285" s="103">
        <v>323</v>
      </c>
      <c r="B285" s="92">
        <v>0</v>
      </c>
      <c r="C285" s="91" t="s">
        <v>28</v>
      </c>
      <c r="D285" s="104">
        <f t="shared" si="106"/>
        <v>5900</v>
      </c>
      <c r="E285" s="104">
        <f>SUM(E286:E294)</f>
        <v>0</v>
      </c>
      <c r="F285" s="104">
        <f>SUM(F286:F294)</f>
        <v>0</v>
      </c>
      <c r="G285" s="104">
        <f aca="true" t="shared" si="114" ref="G285:L285">SUM(G286:G294)</f>
        <v>3400</v>
      </c>
      <c r="H285" s="104">
        <f t="shared" si="114"/>
        <v>2500</v>
      </c>
      <c r="I285" s="104">
        <f t="shared" si="114"/>
        <v>0</v>
      </c>
      <c r="J285" s="104">
        <f t="shared" si="114"/>
        <v>0</v>
      </c>
      <c r="K285" s="104">
        <f t="shared" si="114"/>
        <v>0</v>
      </c>
      <c r="L285" s="104">
        <f t="shared" si="114"/>
        <v>0</v>
      </c>
      <c r="M285" s="104"/>
      <c r="N285" s="104"/>
    </row>
    <row r="286" spans="1:14" ht="12.75">
      <c r="A286" s="103">
        <v>3231</v>
      </c>
      <c r="B286" s="92">
        <v>0</v>
      </c>
      <c r="C286" s="91" t="s">
        <v>79</v>
      </c>
      <c r="D286" s="104">
        <f t="shared" si="106"/>
        <v>700</v>
      </c>
      <c r="E286" s="144"/>
      <c r="F286" s="144"/>
      <c r="G286" s="149">
        <v>200</v>
      </c>
      <c r="H286" s="149">
        <v>500</v>
      </c>
      <c r="I286" s="149"/>
      <c r="J286" s="149"/>
      <c r="K286" s="149"/>
      <c r="L286" s="149"/>
      <c r="M286" s="120"/>
      <c r="N286" s="120"/>
    </row>
    <row r="287" spans="1:14" ht="25.5">
      <c r="A287" s="103">
        <v>3232</v>
      </c>
      <c r="B287" s="92">
        <v>0</v>
      </c>
      <c r="C287" s="91" t="s">
        <v>66</v>
      </c>
      <c r="D287" s="104">
        <f t="shared" si="106"/>
        <v>600</v>
      </c>
      <c r="E287" s="144"/>
      <c r="F287" s="144"/>
      <c r="G287" s="149">
        <v>100</v>
      </c>
      <c r="H287" s="149">
        <v>500</v>
      </c>
      <c r="I287" s="149"/>
      <c r="J287" s="149"/>
      <c r="K287" s="149"/>
      <c r="L287" s="149"/>
      <c r="M287" s="120"/>
      <c r="N287" s="120"/>
    </row>
    <row r="288" spans="1:14" ht="12.75">
      <c r="A288" s="103">
        <v>3233</v>
      </c>
      <c r="B288" s="92">
        <v>0</v>
      </c>
      <c r="C288" s="91" t="s">
        <v>80</v>
      </c>
      <c r="D288" s="104">
        <f t="shared" si="106"/>
        <v>1000</v>
      </c>
      <c r="E288" s="144"/>
      <c r="F288" s="144"/>
      <c r="G288" s="149">
        <v>500</v>
      </c>
      <c r="H288" s="149">
        <v>500</v>
      </c>
      <c r="I288" s="149"/>
      <c r="J288" s="149"/>
      <c r="K288" s="149"/>
      <c r="L288" s="149"/>
      <c r="M288" s="120"/>
      <c r="N288" s="120"/>
    </row>
    <row r="289" spans="1:14" ht="12.75">
      <c r="A289" s="103">
        <v>3234</v>
      </c>
      <c r="B289" s="92">
        <v>0</v>
      </c>
      <c r="C289" s="91" t="s">
        <v>81</v>
      </c>
      <c r="D289" s="104">
        <f t="shared" si="106"/>
        <v>1000</v>
      </c>
      <c r="E289" s="144"/>
      <c r="F289" s="144"/>
      <c r="G289" s="149">
        <v>500</v>
      </c>
      <c r="H289" s="149">
        <v>500</v>
      </c>
      <c r="I289" s="149"/>
      <c r="J289" s="149"/>
      <c r="K289" s="149"/>
      <c r="L289" s="149"/>
      <c r="M289" s="120"/>
      <c r="N289" s="120"/>
    </row>
    <row r="290" spans="1:14" ht="12.75">
      <c r="A290" s="103">
        <v>3235</v>
      </c>
      <c r="B290" s="92">
        <v>0</v>
      </c>
      <c r="C290" s="91" t="s">
        <v>82</v>
      </c>
      <c r="D290" s="104">
        <f t="shared" si="106"/>
        <v>0</v>
      </c>
      <c r="E290" s="144"/>
      <c r="F290" s="144"/>
      <c r="G290" s="149"/>
      <c r="H290" s="149"/>
      <c r="I290" s="149"/>
      <c r="J290" s="149"/>
      <c r="K290" s="149"/>
      <c r="L290" s="149"/>
      <c r="M290" s="120"/>
      <c r="N290" s="120"/>
    </row>
    <row r="291" spans="1:14" ht="12.75">
      <c r="A291" s="103">
        <v>3236</v>
      </c>
      <c r="B291" s="92">
        <v>0</v>
      </c>
      <c r="C291" s="91" t="s">
        <v>83</v>
      </c>
      <c r="D291" s="104">
        <f t="shared" si="106"/>
        <v>700</v>
      </c>
      <c r="E291" s="144"/>
      <c r="F291" s="144"/>
      <c r="G291" s="149">
        <v>500</v>
      </c>
      <c r="H291" s="149">
        <v>200</v>
      </c>
      <c r="I291" s="149"/>
      <c r="J291" s="149"/>
      <c r="K291" s="149"/>
      <c r="L291" s="149"/>
      <c r="M291" s="120"/>
      <c r="N291" s="120"/>
    </row>
    <row r="292" spans="1:14" ht="12.75">
      <c r="A292" s="103">
        <v>3237</v>
      </c>
      <c r="B292" s="92">
        <v>0</v>
      </c>
      <c r="C292" s="91" t="s">
        <v>67</v>
      </c>
      <c r="D292" s="104">
        <f t="shared" si="106"/>
        <v>600</v>
      </c>
      <c r="E292" s="144"/>
      <c r="F292" s="144"/>
      <c r="G292" s="149">
        <v>500</v>
      </c>
      <c r="H292" s="149">
        <v>100</v>
      </c>
      <c r="I292" s="149"/>
      <c r="J292" s="149"/>
      <c r="K292" s="149"/>
      <c r="L292" s="149"/>
      <c r="M292" s="120"/>
      <c r="N292" s="120"/>
    </row>
    <row r="293" spans="1:14" ht="12.75">
      <c r="A293" s="103">
        <v>3238</v>
      </c>
      <c r="B293" s="90"/>
      <c r="C293" s="91" t="s">
        <v>84</v>
      </c>
      <c r="D293" s="104">
        <f t="shared" si="106"/>
        <v>600</v>
      </c>
      <c r="E293" s="144"/>
      <c r="F293" s="144"/>
      <c r="G293" s="149">
        <v>500</v>
      </c>
      <c r="H293" s="149">
        <v>100</v>
      </c>
      <c r="I293" s="149"/>
      <c r="J293" s="149"/>
      <c r="K293" s="149"/>
      <c r="L293" s="149"/>
      <c r="M293" s="120"/>
      <c r="N293" s="120"/>
    </row>
    <row r="294" spans="1:14" ht="12.75">
      <c r="A294" s="103">
        <v>3239</v>
      </c>
      <c r="B294" s="92">
        <v>0</v>
      </c>
      <c r="C294" s="91" t="s">
        <v>85</v>
      </c>
      <c r="D294" s="104">
        <f t="shared" si="106"/>
        <v>700</v>
      </c>
      <c r="E294" s="144"/>
      <c r="F294" s="144"/>
      <c r="G294" s="149">
        <v>600</v>
      </c>
      <c r="H294" s="149">
        <v>100</v>
      </c>
      <c r="I294" s="149"/>
      <c r="J294" s="149"/>
      <c r="K294" s="149"/>
      <c r="L294" s="149"/>
      <c r="M294" s="120"/>
      <c r="N294" s="120"/>
    </row>
    <row r="295" spans="1:14" ht="25.5">
      <c r="A295" s="103">
        <v>324</v>
      </c>
      <c r="B295" s="90"/>
      <c r="C295" s="91" t="s">
        <v>86</v>
      </c>
      <c r="D295" s="104">
        <f t="shared" si="106"/>
        <v>3500</v>
      </c>
      <c r="E295" s="104">
        <f aca="true" t="shared" si="115" ref="E295:L295">SUM(E296)</f>
        <v>0</v>
      </c>
      <c r="F295" s="104">
        <f t="shared" si="115"/>
        <v>0</v>
      </c>
      <c r="G295" s="104">
        <f t="shared" si="115"/>
        <v>1500</v>
      </c>
      <c r="H295" s="104">
        <f t="shared" si="115"/>
        <v>2000</v>
      </c>
      <c r="I295" s="104">
        <f t="shared" si="115"/>
        <v>0</v>
      </c>
      <c r="J295" s="104">
        <f t="shared" si="115"/>
        <v>0</v>
      </c>
      <c r="K295" s="104">
        <f t="shared" si="115"/>
        <v>0</v>
      </c>
      <c r="L295" s="104">
        <f t="shared" si="115"/>
        <v>0</v>
      </c>
      <c r="M295" s="104"/>
      <c r="N295" s="104"/>
    </row>
    <row r="296" spans="1:14" ht="25.5">
      <c r="A296" s="103">
        <v>3241</v>
      </c>
      <c r="B296" s="92">
        <v>0</v>
      </c>
      <c r="C296" s="91" t="s">
        <v>86</v>
      </c>
      <c r="D296" s="104">
        <f t="shared" si="106"/>
        <v>3500</v>
      </c>
      <c r="E296" s="144"/>
      <c r="F296" s="144"/>
      <c r="G296" s="149">
        <v>1500</v>
      </c>
      <c r="H296" s="149">
        <v>2000</v>
      </c>
      <c r="I296" s="149"/>
      <c r="J296" s="149"/>
      <c r="K296" s="149"/>
      <c r="L296" s="149"/>
      <c r="M296" s="120"/>
      <c r="N296" s="120"/>
    </row>
    <row r="297" spans="1:14" ht="12.75">
      <c r="A297" s="103">
        <v>329</v>
      </c>
      <c r="B297" s="92">
        <v>0</v>
      </c>
      <c r="C297" s="91" t="s">
        <v>87</v>
      </c>
      <c r="D297" s="104">
        <f t="shared" si="106"/>
        <v>7200</v>
      </c>
      <c r="E297" s="104">
        <f aca="true" t="shared" si="116" ref="E297:L297">SUM(E298:E304)</f>
        <v>0</v>
      </c>
      <c r="F297" s="104">
        <f>SUM(F298:F304)</f>
        <v>0</v>
      </c>
      <c r="G297" s="104">
        <f t="shared" si="116"/>
        <v>6000</v>
      </c>
      <c r="H297" s="104">
        <f t="shared" si="116"/>
        <v>1200</v>
      </c>
      <c r="I297" s="104">
        <f t="shared" si="116"/>
        <v>0</v>
      </c>
      <c r="J297" s="104">
        <f t="shared" si="116"/>
        <v>0</v>
      </c>
      <c r="K297" s="104">
        <f t="shared" si="116"/>
        <v>0</v>
      </c>
      <c r="L297" s="104">
        <f t="shared" si="116"/>
        <v>0</v>
      </c>
      <c r="M297" s="104"/>
      <c r="N297" s="104"/>
    </row>
    <row r="298" spans="1:14" ht="12.75">
      <c r="A298" s="103">
        <v>3291</v>
      </c>
      <c r="B298" s="92">
        <v>0</v>
      </c>
      <c r="C298" s="91"/>
      <c r="D298" s="104">
        <f t="shared" si="106"/>
        <v>0</v>
      </c>
      <c r="E298" s="144"/>
      <c r="F298" s="144"/>
      <c r="G298" s="149"/>
      <c r="H298" s="149"/>
      <c r="I298" s="149"/>
      <c r="J298" s="149"/>
      <c r="K298" s="149"/>
      <c r="L298" s="149"/>
      <c r="M298" s="120"/>
      <c r="N298" s="120"/>
    </row>
    <row r="299" spans="1:14" ht="12.75">
      <c r="A299" s="103">
        <v>3292</v>
      </c>
      <c r="B299" s="92">
        <v>0</v>
      </c>
      <c r="C299" s="91" t="s">
        <v>88</v>
      </c>
      <c r="D299" s="104">
        <f t="shared" si="106"/>
        <v>1200</v>
      </c>
      <c r="E299" s="144"/>
      <c r="F299" s="144"/>
      <c r="G299" s="149">
        <v>1000</v>
      </c>
      <c r="H299" s="149">
        <v>200</v>
      </c>
      <c r="I299" s="149"/>
      <c r="J299" s="149"/>
      <c r="K299" s="149"/>
      <c r="L299" s="149"/>
      <c r="M299" s="120"/>
      <c r="N299" s="120"/>
    </row>
    <row r="300" spans="1:14" ht="12.75">
      <c r="A300" s="103">
        <v>3293</v>
      </c>
      <c r="B300" s="92">
        <v>0</v>
      </c>
      <c r="C300" s="91" t="s">
        <v>89</v>
      </c>
      <c r="D300" s="104">
        <f t="shared" si="106"/>
        <v>1200</v>
      </c>
      <c r="E300" s="144"/>
      <c r="F300" s="144"/>
      <c r="G300" s="149">
        <v>1000</v>
      </c>
      <c r="H300" s="149">
        <v>200</v>
      </c>
      <c r="I300" s="149"/>
      <c r="J300" s="149"/>
      <c r="K300" s="149"/>
      <c r="L300" s="149"/>
      <c r="M300" s="120"/>
      <c r="N300" s="120"/>
    </row>
    <row r="301" spans="1:14" ht="12.75">
      <c r="A301" s="103">
        <v>3294</v>
      </c>
      <c r="B301" s="92">
        <v>0</v>
      </c>
      <c r="C301" s="105" t="s">
        <v>137</v>
      </c>
      <c r="D301" s="104">
        <f t="shared" si="106"/>
        <v>700</v>
      </c>
      <c r="E301" s="144"/>
      <c r="F301" s="144"/>
      <c r="G301" s="149">
        <v>500</v>
      </c>
      <c r="H301" s="149">
        <v>200</v>
      </c>
      <c r="I301" s="149"/>
      <c r="J301" s="149"/>
      <c r="K301" s="149"/>
      <c r="L301" s="149"/>
      <c r="M301" s="120"/>
      <c r="N301" s="120"/>
    </row>
    <row r="302" spans="1:14" ht="12.75">
      <c r="A302" s="103">
        <v>3295</v>
      </c>
      <c r="B302" s="92">
        <v>0</v>
      </c>
      <c r="C302" s="91" t="s">
        <v>91</v>
      </c>
      <c r="D302" s="104">
        <f t="shared" si="106"/>
        <v>700</v>
      </c>
      <c r="E302" s="144"/>
      <c r="F302" s="144"/>
      <c r="G302" s="149">
        <v>500</v>
      </c>
      <c r="H302" s="149">
        <v>200</v>
      </c>
      <c r="I302" s="149"/>
      <c r="J302" s="149"/>
      <c r="K302" s="149"/>
      <c r="L302" s="149"/>
      <c r="M302" s="120"/>
      <c r="N302" s="120"/>
    </row>
    <row r="303" spans="1:14" ht="12.75">
      <c r="A303" s="103">
        <v>3296</v>
      </c>
      <c r="B303" s="90"/>
      <c r="C303" s="91" t="s">
        <v>143</v>
      </c>
      <c r="D303" s="104">
        <f t="shared" si="106"/>
        <v>2200</v>
      </c>
      <c r="E303" s="144"/>
      <c r="F303" s="144"/>
      <c r="G303" s="149">
        <v>2000</v>
      </c>
      <c r="H303" s="149">
        <v>200</v>
      </c>
      <c r="I303" s="149"/>
      <c r="J303" s="149"/>
      <c r="K303" s="149"/>
      <c r="L303" s="149"/>
      <c r="M303" s="120"/>
      <c r="N303" s="120"/>
    </row>
    <row r="304" spans="1:14" ht="12.75">
      <c r="A304" s="103">
        <v>3299</v>
      </c>
      <c r="B304" s="90"/>
      <c r="C304" s="91" t="s">
        <v>87</v>
      </c>
      <c r="D304" s="104">
        <f t="shared" si="106"/>
        <v>1200</v>
      </c>
      <c r="E304" s="144"/>
      <c r="F304" s="144"/>
      <c r="G304" s="149">
        <v>1000</v>
      </c>
      <c r="H304" s="149">
        <v>200</v>
      </c>
      <c r="I304" s="149"/>
      <c r="J304" s="149"/>
      <c r="K304" s="149"/>
      <c r="L304" s="149"/>
      <c r="M304" s="120"/>
      <c r="N304" s="120"/>
    </row>
    <row r="305" spans="1:14" ht="12.75">
      <c r="A305" s="103">
        <v>34</v>
      </c>
      <c r="B305" s="92">
        <v>0</v>
      </c>
      <c r="C305" s="91" t="s">
        <v>92</v>
      </c>
      <c r="D305" s="104">
        <f t="shared" si="106"/>
        <v>2000</v>
      </c>
      <c r="E305" s="104">
        <f aca="true" t="shared" si="117" ref="E305:L305">SUM(E306,E308)</f>
        <v>0</v>
      </c>
      <c r="F305" s="104">
        <f>SUM(F306,F308)</f>
        <v>0</v>
      </c>
      <c r="G305" s="104">
        <f t="shared" si="117"/>
        <v>1000</v>
      </c>
      <c r="H305" s="104">
        <f t="shared" si="117"/>
        <v>1000</v>
      </c>
      <c r="I305" s="104">
        <f t="shared" si="117"/>
        <v>0</v>
      </c>
      <c r="J305" s="104">
        <f t="shared" si="117"/>
        <v>0</v>
      </c>
      <c r="K305" s="104">
        <f t="shared" si="117"/>
        <v>0</v>
      </c>
      <c r="L305" s="104">
        <f t="shared" si="117"/>
        <v>0</v>
      </c>
      <c r="M305" s="144">
        <v>0</v>
      </c>
      <c r="N305" s="144">
        <v>0</v>
      </c>
    </row>
    <row r="306" spans="1:14" ht="12.75">
      <c r="A306" s="103">
        <v>342</v>
      </c>
      <c r="B306" s="90"/>
      <c r="C306" s="91" t="s">
        <v>144</v>
      </c>
      <c r="D306" s="104">
        <f t="shared" si="106"/>
        <v>0</v>
      </c>
      <c r="E306" s="104">
        <f aca="true" t="shared" si="118" ref="E306:L306">SUM(E307)</f>
        <v>0</v>
      </c>
      <c r="F306" s="104">
        <f t="shared" si="118"/>
        <v>0</v>
      </c>
      <c r="G306" s="104">
        <f t="shared" si="118"/>
        <v>0</v>
      </c>
      <c r="H306" s="104">
        <f t="shared" si="118"/>
        <v>0</v>
      </c>
      <c r="I306" s="104">
        <f t="shared" si="118"/>
        <v>0</v>
      </c>
      <c r="J306" s="104">
        <f t="shared" si="118"/>
        <v>0</v>
      </c>
      <c r="K306" s="104">
        <f t="shared" si="118"/>
        <v>0</v>
      </c>
      <c r="L306" s="104">
        <f t="shared" si="118"/>
        <v>0</v>
      </c>
      <c r="M306" s="104"/>
      <c r="N306" s="104"/>
    </row>
    <row r="307" spans="1:14" ht="38.25">
      <c r="A307" s="103">
        <v>3423</v>
      </c>
      <c r="B307" s="92">
        <v>0</v>
      </c>
      <c r="C307" s="91" t="s">
        <v>113</v>
      </c>
      <c r="D307" s="104">
        <f t="shared" si="106"/>
        <v>0</v>
      </c>
      <c r="E307" s="144"/>
      <c r="F307" s="144"/>
      <c r="G307" s="149"/>
      <c r="H307" s="149"/>
      <c r="I307" s="149"/>
      <c r="J307" s="149"/>
      <c r="K307" s="149"/>
      <c r="L307" s="149"/>
      <c r="M307" s="120"/>
      <c r="N307" s="120"/>
    </row>
    <row r="308" spans="1:14" ht="12.75">
      <c r="A308" s="103">
        <v>343</v>
      </c>
      <c r="B308" s="92">
        <v>0</v>
      </c>
      <c r="C308" s="91" t="s">
        <v>29</v>
      </c>
      <c r="D308" s="104">
        <f t="shared" si="106"/>
        <v>2000</v>
      </c>
      <c r="E308" s="104">
        <f aca="true" t="shared" si="119" ref="E308:L308">SUM(E309:E312)</f>
        <v>0</v>
      </c>
      <c r="F308" s="104">
        <f>SUM(F309:F312)</f>
        <v>0</v>
      </c>
      <c r="G308" s="104">
        <f t="shared" si="119"/>
        <v>1000</v>
      </c>
      <c r="H308" s="104">
        <f t="shared" si="119"/>
        <v>1000</v>
      </c>
      <c r="I308" s="104">
        <f t="shared" si="119"/>
        <v>0</v>
      </c>
      <c r="J308" s="104">
        <f t="shared" si="119"/>
        <v>0</v>
      </c>
      <c r="K308" s="104">
        <f t="shared" si="119"/>
        <v>0</v>
      </c>
      <c r="L308" s="104">
        <f t="shared" si="119"/>
        <v>0</v>
      </c>
      <c r="M308" s="104"/>
      <c r="N308" s="104"/>
    </row>
    <row r="309" spans="1:14" ht="25.5">
      <c r="A309" s="103">
        <v>3431</v>
      </c>
      <c r="B309" s="92">
        <v>0</v>
      </c>
      <c r="C309" s="91" t="s">
        <v>93</v>
      </c>
      <c r="D309" s="104">
        <f t="shared" si="106"/>
        <v>2000</v>
      </c>
      <c r="E309" s="144"/>
      <c r="F309" s="144"/>
      <c r="G309" s="149">
        <v>1000</v>
      </c>
      <c r="H309" s="149">
        <v>1000</v>
      </c>
      <c r="I309" s="149"/>
      <c r="J309" s="149"/>
      <c r="K309" s="149"/>
      <c r="L309" s="149"/>
      <c r="M309" s="120"/>
      <c r="N309" s="120"/>
    </row>
    <row r="310" spans="1:14" ht="25.5">
      <c r="A310" s="103">
        <v>3432</v>
      </c>
      <c r="B310" s="92">
        <v>0</v>
      </c>
      <c r="C310" s="91" t="s">
        <v>114</v>
      </c>
      <c r="D310" s="104">
        <f t="shared" si="106"/>
        <v>0</v>
      </c>
      <c r="E310" s="144"/>
      <c r="F310" s="144"/>
      <c r="G310" s="149"/>
      <c r="H310" s="149"/>
      <c r="I310" s="149"/>
      <c r="J310" s="149"/>
      <c r="K310" s="149"/>
      <c r="L310" s="149"/>
      <c r="M310" s="120"/>
      <c r="N310" s="120"/>
    </row>
    <row r="311" spans="1:14" ht="12.75">
      <c r="A311" s="103">
        <v>3433</v>
      </c>
      <c r="B311" s="90"/>
      <c r="C311" s="91" t="s">
        <v>94</v>
      </c>
      <c r="D311" s="104">
        <f t="shared" si="106"/>
        <v>0</v>
      </c>
      <c r="E311" s="144"/>
      <c r="F311" s="144"/>
      <c r="G311" s="149"/>
      <c r="H311" s="149"/>
      <c r="I311" s="149"/>
      <c r="J311" s="149"/>
      <c r="K311" s="149"/>
      <c r="L311" s="149"/>
      <c r="M311" s="120"/>
      <c r="N311" s="120"/>
    </row>
    <row r="312" spans="1:14" ht="12.75">
      <c r="A312" s="103">
        <v>3434</v>
      </c>
      <c r="B312" s="90"/>
      <c r="C312" s="91" t="s">
        <v>95</v>
      </c>
      <c r="D312" s="104">
        <f t="shared" si="106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25.5">
      <c r="A313" s="103">
        <v>36</v>
      </c>
      <c r="B313" s="92">
        <v>0</v>
      </c>
      <c r="C313" s="91" t="s">
        <v>138</v>
      </c>
      <c r="D313" s="104">
        <f t="shared" si="106"/>
        <v>0</v>
      </c>
      <c r="E313" s="104">
        <f aca="true" t="shared" si="120" ref="E313:L313">SUM(E314)</f>
        <v>0</v>
      </c>
      <c r="F313" s="104">
        <f t="shared" si="120"/>
        <v>0</v>
      </c>
      <c r="G313" s="104">
        <f t="shared" si="120"/>
        <v>0</v>
      </c>
      <c r="H313" s="104">
        <f t="shared" si="120"/>
        <v>0</v>
      </c>
      <c r="I313" s="104">
        <f t="shared" si="120"/>
        <v>0</v>
      </c>
      <c r="J313" s="104">
        <f t="shared" si="120"/>
        <v>0</v>
      </c>
      <c r="K313" s="104">
        <f t="shared" si="120"/>
        <v>0</v>
      </c>
      <c r="L313" s="104">
        <f t="shared" si="120"/>
        <v>0</v>
      </c>
      <c r="M313" s="144">
        <v>0</v>
      </c>
      <c r="N313" s="144">
        <v>0</v>
      </c>
    </row>
    <row r="314" spans="1:14" ht="25.5">
      <c r="A314" s="103">
        <v>369</v>
      </c>
      <c r="B314" s="92">
        <v>0</v>
      </c>
      <c r="C314" s="91" t="s">
        <v>141</v>
      </c>
      <c r="D314" s="104">
        <f t="shared" si="106"/>
        <v>0</v>
      </c>
      <c r="E314" s="104">
        <f aca="true" t="shared" si="121" ref="E314:L314">SUM(E315:E315)</f>
        <v>0</v>
      </c>
      <c r="F314" s="104">
        <f t="shared" si="121"/>
        <v>0</v>
      </c>
      <c r="G314" s="104">
        <f t="shared" si="121"/>
        <v>0</v>
      </c>
      <c r="H314" s="104">
        <f t="shared" si="121"/>
        <v>0</v>
      </c>
      <c r="I314" s="104">
        <f t="shared" si="121"/>
        <v>0</v>
      </c>
      <c r="J314" s="104">
        <f t="shared" si="121"/>
        <v>0</v>
      </c>
      <c r="K314" s="104">
        <f t="shared" si="121"/>
        <v>0</v>
      </c>
      <c r="L314" s="104">
        <f t="shared" si="121"/>
        <v>0</v>
      </c>
      <c r="M314" s="104"/>
      <c r="N314" s="104"/>
    </row>
    <row r="315" spans="1:14" ht="38.25">
      <c r="A315" s="103">
        <v>3693</v>
      </c>
      <c r="B315" s="90"/>
      <c r="C315" s="91" t="s">
        <v>145</v>
      </c>
      <c r="D315" s="104">
        <f t="shared" si="106"/>
        <v>0</v>
      </c>
      <c r="E315" s="144"/>
      <c r="F315" s="144"/>
      <c r="G315" s="149"/>
      <c r="H315" s="149"/>
      <c r="I315" s="149"/>
      <c r="J315" s="149"/>
      <c r="K315" s="149"/>
      <c r="L315" s="149"/>
      <c r="M315" s="120"/>
      <c r="N315" s="120"/>
    </row>
    <row r="316" spans="1:14" ht="12.75">
      <c r="A316" s="103">
        <v>38</v>
      </c>
      <c r="B316" s="90"/>
      <c r="C316" s="91" t="s">
        <v>96</v>
      </c>
      <c r="D316" s="104">
        <f t="shared" si="106"/>
        <v>0</v>
      </c>
      <c r="E316" s="104">
        <f aca="true" t="shared" si="122" ref="E316:L317">SUM(E317)</f>
        <v>0</v>
      </c>
      <c r="F316" s="104">
        <f t="shared" si="122"/>
        <v>0</v>
      </c>
      <c r="G316" s="104">
        <f t="shared" si="122"/>
        <v>0</v>
      </c>
      <c r="H316" s="104">
        <f t="shared" si="122"/>
        <v>0</v>
      </c>
      <c r="I316" s="104">
        <f t="shared" si="122"/>
        <v>0</v>
      </c>
      <c r="J316" s="104">
        <f t="shared" si="122"/>
        <v>0</v>
      </c>
      <c r="K316" s="104">
        <f t="shared" si="122"/>
        <v>0</v>
      </c>
      <c r="L316" s="104">
        <f t="shared" si="122"/>
        <v>0</v>
      </c>
      <c r="M316" s="144">
        <v>0</v>
      </c>
      <c r="N316" s="144">
        <v>0</v>
      </c>
    </row>
    <row r="317" spans="1:14" ht="12.75">
      <c r="A317" s="103">
        <v>381</v>
      </c>
      <c r="B317" s="92">
        <v>0</v>
      </c>
      <c r="C317" s="91" t="s">
        <v>97</v>
      </c>
      <c r="D317" s="104">
        <f t="shared" si="106"/>
        <v>0</v>
      </c>
      <c r="E317" s="104">
        <f t="shared" si="122"/>
        <v>0</v>
      </c>
      <c r="F317" s="104">
        <f t="shared" si="122"/>
        <v>0</v>
      </c>
      <c r="G317" s="104">
        <f t="shared" si="122"/>
        <v>0</v>
      </c>
      <c r="H317" s="104">
        <f t="shared" si="122"/>
        <v>0</v>
      </c>
      <c r="I317" s="104">
        <f t="shared" si="122"/>
        <v>0</v>
      </c>
      <c r="J317" s="104">
        <f t="shared" si="122"/>
        <v>0</v>
      </c>
      <c r="K317" s="104">
        <f t="shared" si="122"/>
        <v>0</v>
      </c>
      <c r="L317" s="104">
        <f t="shared" si="122"/>
        <v>0</v>
      </c>
      <c r="M317" s="104"/>
      <c r="N317" s="104"/>
    </row>
    <row r="318" spans="1:14" ht="12.75">
      <c r="A318" s="103">
        <v>3811</v>
      </c>
      <c r="B318" s="90"/>
      <c r="C318" s="91" t="s">
        <v>98</v>
      </c>
      <c r="D318" s="104">
        <f t="shared" si="106"/>
        <v>0</v>
      </c>
      <c r="E318" s="144"/>
      <c r="F318" s="144"/>
      <c r="G318" s="149"/>
      <c r="H318" s="149"/>
      <c r="I318" s="149"/>
      <c r="J318" s="149"/>
      <c r="K318" s="149"/>
      <c r="L318" s="149"/>
      <c r="M318" s="120"/>
      <c r="N318" s="120"/>
    </row>
    <row r="319" spans="1:14" ht="12.75">
      <c r="A319" s="103">
        <v>4</v>
      </c>
      <c r="B319" s="92">
        <v>0</v>
      </c>
      <c r="C319" s="91" t="s">
        <v>30</v>
      </c>
      <c r="D319" s="104">
        <f t="shared" si="106"/>
        <v>15500</v>
      </c>
      <c r="E319" s="104">
        <f aca="true" t="shared" si="123" ref="E319:N319">SUM(E323)</f>
        <v>0</v>
      </c>
      <c r="F319" s="104">
        <f>SUM(F323)</f>
        <v>0</v>
      </c>
      <c r="G319" s="104">
        <f t="shared" si="123"/>
        <v>0</v>
      </c>
      <c r="H319" s="104">
        <f t="shared" si="123"/>
        <v>0</v>
      </c>
      <c r="I319" s="104">
        <f t="shared" si="123"/>
        <v>0</v>
      </c>
      <c r="J319" s="104">
        <f t="shared" si="123"/>
        <v>8000</v>
      </c>
      <c r="K319" s="104">
        <f t="shared" si="123"/>
        <v>7500</v>
      </c>
      <c r="L319" s="104">
        <f t="shared" si="123"/>
        <v>0</v>
      </c>
      <c r="M319" s="104">
        <f t="shared" si="123"/>
        <v>0</v>
      </c>
      <c r="N319" s="104">
        <f t="shared" si="123"/>
        <v>0</v>
      </c>
    </row>
    <row r="320" spans="1:14" ht="25.5">
      <c r="A320" s="103">
        <v>41</v>
      </c>
      <c r="B320" s="90"/>
      <c r="C320" s="91" t="s">
        <v>115</v>
      </c>
      <c r="D320" s="104">
        <f t="shared" si="106"/>
        <v>0</v>
      </c>
      <c r="E320" s="104">
        <f aca="true" t="shared" si="124" ref="E320:L321">SUM(E321)</f>
        <v>0</v>
      </c>
      <c r="F320" s="104">
        <f t="shared" si="124"/>
        <v>0</v>
      </c>
      <c r="G320" s="104">
        <f t="shared" si="124"/>
        <v>0</v>
      </c>
      <c r="H320" s="104">
        <f t="shared" si="124"/>
        <v>0</v>
      </c>
      <c r="I320" s="104">
        <f t="shared" si="124"/>
        <v>0</v>
      </c>
      <c r="J320" s="104">
        <f t="shared" si="124"/>
        <v>0</v>
      </c>
      <c r="K320" s="104">
        <f t="shared" si="124"/>
        <v>0</v>
      </c>
      <c r="L320" s="104">
        <f t="shared" si="124"/>
        <v>0</v>
      </c>
      <c r="M320" s="144">
        <v>0</v>
      </c>
      <c r="N320" s="144">
        <v>0</v>
      </c>
    </row>
    <row r="321" spans="1:14" ht="12.75">
      <c r="A321" s="103">
        <v>412</v>
      </c>
      <c r="B321" s="92">
        <v>0</v>
      </c>
      <c r="C321" s="91" t="s">
        <v>150</v>
      </c>
      <c r="D321" s="104">
        <f t="shared" si="106"/>
        <v>0</v>
      </c>
      <c r="E321" s="104">
        <f t="shared" si="124"/>
        <v>0</v>
      </c>
      <c r="F321" s="104">
        <f t="shared" si="124"/>
        <v>0</v>
      </c>
      <c r="G321" s="104">
        <f t="shared" si="124"/>
        <v>0</v>
      </c>
      <c r="H321" s="104">
        <f t="shared" si="124"/>
        <v>0</v>
      </c>
      <c r="I321" s="104">
        <f t="shared" si="124"/>
        <v>0</v>
      </c>
      <c r="J321" s="104">
        <f t="shared" si="124"/>
        <v>0</v>
      </c>
      <c r="K321" s="104">
        <f t="shared" si="124"/>
        <v>0</v>
      </c>
      <c r="L321" s="104">
        <f t="shared" si="124"/>
        <v>0</v>
      </c>
      <c r="M321" s="104"/>
      <c r="N321" s="104"/>
    </row>
    <row r="322" spans="1:14" ht="12.75">
      <c r="A322" s="103">
        <v>4123</v>
      </c>
      <c r="B322" s="90"/>
      <c r="C322" s="91" t="s">
        <v>117</v>
      </c>
      <c r="D322" s="104">
        <f t="shared" si="106"/>
        <v>0</v>
      </c>
      <c r="E322" s="144"/>
      <c r="F322" s="144"/>
      <c r="G322" s="149"/>
      <c r="H322" s="149"/>
      <c r="I322" s="149"/>
      <c r="J322" s="149"/>
      <c r="K322" s="149"/>
      <c r="L322" s="149"/>
      <c r="M322" s="120"/>
      <c r="N322" s="120"/>
    </row>
    <row r="323" spans="1:15" ht="25.5">
      <c r="A323" s="103">
        <v>42</v>
      </c>
      <c r="B323" s="90"/>
      <c r="C323" s="91" t="s">
        <v>53</v>
      </c>
      <c r="D323" s="104">
        <f t="shared" si="106"/>
        <v>15500</v>
      </c>
      <c r="E323" s="104">
        <f aca="true" t="shared" si="125" ref="E323:L323">SUM(E324,E332,E334,E336,E338)</f>
        <v>0</v>
      </c>
      <c r="F323" s="104">
        <f>SUM(F324,F332,F334,F336,F338)</f>
        <v>0</v>
      </c>
      <c r="G323" s="104">
        <f t="shared" si="125"/>
        <v>0</v>
      </c>
      <c r="H323" s="104">
        <f t="shared" si="125"/>
        <v>0</v>
      </c>
      <c r="I323" s="104">
        <f t="shared" si="125"/>
        <v>0</v>
      </c>
      <c r="J323" s="104">
        <f t="shared" si="125"/>
        <v>8000</v>
      </c>
      <c r="K323" s="104">
        <f t="shared" si="125"/>
        <v>7500</v>
      </c>
      <c r="L323" s="104">
        <f t="shared" si="125"/>
        <v>0</v>
      </c>
      <c r="M323" s="144">
        <v>0</v>
      </c>
      <c r="N323" s="144">
        <v>0</v>
      </c>
      <c r="O323" s="107"/>
    </row>
    <row r="324" spans="1:14" ht="12.75">
      <c r="A324" s="103">
        <v>422</v>
      </c>
      <c r="B324" s="90"/>
      <c r="C324" s="91" t="s">
        <v>59</v>
      </c>
      <c r="D324" s="104">
        <f t="shared" si="106"/>
        <v>7500</v>
      </c>
      <c r="E324" s="104">
        <f aca="true" t="shared" si="126" ref="E324:L324">SUM(E325:E331)</f>
        <v>0</v>
      </c>
      <c r="F324" s="104">
        <f>SUM(F325:F331)</f>
        <v>0</v>
      </c>
      <c r="G324" s="104">
        <f t="shared" si="126"/>
        <v>0</v>
      </c>
      <c r="H324" s="104">
        <f t="shared" si="126"/>
        <v>0</v>
      </c>
      <c r="I324" s="104">
        <f t="shared" si="126"/>
        <v>0</v>
      </c>
      <c r="J324" s="104">
        <f t="shared" si="126"/>
        <v>4000</v>
      </c>
      <c r="K324" s="104">
        <f t="shared" si="126"/>
        <v>3500</v>
      </c>
      <c r="L324" s="104">
        <f t="shared" si="126"/>
        <v>0</v>
      </c>
      <c r="M324" s="104"/>
      <c r="N324" s="104"/>
    </row>
    <row r="325" spans="1:14" ht="12.75">
      <c r="A325" s="103">
        <v>4221</v>
      </c>
      <c r="B325" s="92">
        <v>0</v>
      </c>
      <c r="C325" s="91" t="s">
        <v>60</v>
      </c>
      <c r="D325" s="104">
        <f t="shared" si="106"/>
        <v>1500</v>
      </c>
      <c r="E325" s="144"/>
      <c r="F325" s="144"/>
      <c r="G325" s="149"/>
      <c r="H325" s="149"/>
      <c r="I325" s="149"/>
      <c r="J325" s="149">
        <v>1000</v>
      </c>
      <c r="K325" s="149">
        <v>500</v>
      </c>
      <c r="L325" s="149"/>
      <c r="M325" s="120"/>
      <c r="N325" s="120"/>
    </row>
    <row r="326" spans="1:14" ht="12.75">
      <c r="A326" s="103">
        <v>4222</v>
      </c>
      <c r="B326" s="92">
        <v>0</v>
      </c>
      <c r="C326" s="91" t="s">
        <v>61</v>
      </c>
      <c r="D326" s="104">
        <f t="shared" si="106"/>
        <v>1000</v>
      </c>
      <c r="E326" s="144"/>
      <c r="F326" s="144"/>
      <c r="G326" s="149"/>
      <c r="H326" s="149"/>
      <c r="I326" s="149"/>
      <c r="J326" s="149">
        <v>500</v>
      </c>
      <c r="K326" s="149">
        <v>500</v>
      </c>
      <c r="L326" s="149"/>
      <c r="M326" s="120"/>
      <c r="N326" s="120"/>
    </row>
    <row r="327" spans="1:14" ht="12.75">
      <c r="A327" s="103">
        <v>4223</v>
      </c>
      <c r="B327" s="92">
        <v>0</v>
      </c>
      <c r="C327" s="91" t="s">
        <v>62</v>
      </c>
      <c r="D327" s="104">
        <f aca="true" t="shared" si="127" ref="D327:D343">SUM(E327:L327)</f>
        <v>1000</v>
      </c>
      <c r="E327" s="144"/>
      <c r="F327" s="144"/>
      <c r="G327" s="149"/>
      <c r="H327" s="149"/>
      <c r="I327" s="149"/>
      <c r="J327" s="149">
        <v>500</v>
      </c>
      <c r="K327" s="149">
        <v>500</v>
      </c>
      <c r="L327" s="149"/>
      <c r="M327" s="120"/>
      <c r="N327" s="120"/>
    </row>
    <row r="328" spans="1:14" ht="12.75">
      <c r="A328" s="103">
        <v>4224</v>
      </c>
      <c r="B328" s="92">
        <v>0</v>
      </c>
      <c r="C328" s="91" t="s">
        <v>118</v>
      </c>
      <c r="D328" s="104">
        <f t="shared" si="127"/>
        <v>1000</v>
      </c>
      <c r="E328" s="144"/>
      <c r="F328" s="144"/>
      <c r="G328" s="149"/>
      <c r="H328" s="149"/>
      <c r="I328" s="149"/>
      <c r="J328" s="149">
        <v>500</v>
      </c>
      <c r="K328" s="149">
        <v>500</v>
      </c>
      <c r="L328" s="149"/>
      <c r="M328" s="120"/>
      <c r="N328" s="120"/>
    </row>
    <row r="329" spans="1:14" ht="12.75">
      <c r="A329" s="103">
        <v>4225</v>
      </c>
      <c r="B329" s="92">
        <v>0</v>
      </c>
      <c r="C329" s="91" t="s">
        <v>119</v>
      </c>
      <c r="D329" s="104">
        <f t="shared" si="127"/>
        <v>1000</v>
      </c>
      <c r="E329" s="144"/>
      <c r="F329" s="144"/>
      <c r="G329" s="149"/>
      <c r="H329" s="149"/>
      <c r="I329" s="149"/>
      <c r="J329" s="149">
        <v>500</v>
      </c>
      <c r="K329" s="149">
        <v>500</v>
      </c>
      <c r="L329" s="149"/>
      <c r="M329" s="120"/>
      <c r="N329" s="120"/>
    </row>
    <row r="330" spans="1:14" ht="12.75">
      <c r="A330" s="103">
        <v>4226</v>
      </c>
      <c r="B330" s="92">
        <v>0</v>
      </c>
      <c r="C330" s="91" t="s">
        <v>63</v>
      </c>
      <c r="D330" s="104">
        <f t="shared" si="127"/>
        <v>1000</v>
      </c>
      <c r="E330" s="144"/>
      <c r="F330" s="144"/>
      <c r="G330" s="149"/>
      <c r="H330" s="149"/>
      <c r="I330" s="149"/>
      <c r="J330" s="149">
        <v>500</v>
      </c>
      <c r="K330" s="149">
        <v>500</v>
      </c>
      <c r="L330" s="149"/>
      <c r="M330" s="120"/>
      <c r="N330" s="120"/>
    </row>
    <row r="331" spans="1:14" ht="25.5">
      <c r="A331" s="103">
        <v>4227</v>
      </c>
      <c r="B331" s="92">
        <v>0</v>
      </c>
      <c r="C331" s="91" t="s">
        <v>64</v>
      </c>
      <c r="D331" s="104">
        <f t="shared" si="127"/>
        <v>1000</v>
      </c>
      <c r="E331" s="144"/>
      <c r="F331" s="144"/>
      <c r="G331" s="149"/>
      <c r="H331" s="149"/>
      <c r="I331" s="149"/>
      <c r="J331" s="149">
        <v>500</v>
      </c>
      <c r="K331" s="149">
        <v>500</v>
      </c>
      <c r="L331" s="149"/>
      <c r="M331" s="120"/>
      <c r="N331" s="120"/>
    </row>
    <row r="332" spans="1:14" ht="12.75">
      <c r="A332" s="103">
        <v>423</v>
      </c>
      <c r="B332" s="90"/>
      <c r="C332" s="91" t="s">
        <v>120</v>
      </c>
      <c r="D332" s="104">
        <f t="shared" si="127"/>
        <v>0</v>
      </c>
      <c r="E332" s="104">
        <f aca="true" t="shared" si="128" ref="E332:N332">SUM(E333)</f>
        <v>0</v>
      </c>
      <c r="F332" s="104">
        <f t="shared" si="128"/>
        <v>0</v>
      </c>
      <c r="G332" s="104">
        <f t="shared" si="128"/>
        <v>0</v>
      </c>
      <c r="H332" s="104">
        <f t="shared" si="128"/>
        <v>0</v>
      </c>
      <c r="I332" s="104">
        <f t="shared" si="128"/>
        <v>0</v>
      </c>
      <c r="J332" s="104">
        <f t="shared" si="128"/>
        <v>0</v>
      </c>
      <c r="K332" s="104">
        <f t="shared" si="128"/>
        <v>0</v>
      </c>
      <c r="L332" s="104">
        <f t="shared" si="128"/>
        <v>0</v>
      </c>
      <c r="M332" s="104">
        <f t="shared" si="128"/>
        <v>0</v>
      </c>
      <c r="N332" s="104">
        <f t="shared" si="128"/>
        <v>0</v>
      </c>
    </row>
    <row r="333" spans="1:14" ht="25.5">
      <c r="A333" s="103">
        <v>4231</v>
      </c>
      <c r="B333" s="92">
        <v>0</v>
      </c>
      <c r="C333" s="91" t="s">
        <v>121</v>
      </c>
      <c r="D333" s="104">
        <f t="shared" si="127"/>
        <v>0</v>
      </c>
      <c r="E333" s="144"/>
      <c r="F333" s="144"/>
      <c r="G333" s="149"/>
      <c r="H333" s="149"/>
      <c r="I333" s="149"/>
      <c r="J333" s="149"/>
      <c r="K333" s="149"/>
      <c r="L333" s="149"/>
      <c r="M333" s="120"/>
      <c r="N333" s="120"/>
    </row>
    <row r="334" spans="1:14" ht="25.5">
      <c r="A334" s="103">
        <v>424</v>
      </c>
      <c r="B334" s="90"/>
      <c r="C334" s="91" t="s">
        <v>122</v>
      </c>
      <c r="D334" s="104">
        <f t="shared" si="127"/>
        <v>8000</v>
      </c>
      <c r="E334" s="104"/>
      <c r="F334" s="104">
        <f aca="true" t="shared" si="129" ref="F334:L334">SUM(F335)</f>
        <v>0</v>
      </c>
      <c r="G334" s="104">
        <f t="shared" si="129"/>
        <v>0</v>
      </c>
      <c r="H334" s="104">
        <f t="shared" si="129"/>
        <v>0</v>
      </c>
      <c r="I334" s="104">
        <f t="shared" si="129"/>
        <v>0</v>
      </c>
      <c r="J334" s="104">
        <v>4000</v>
      </c>
      <c r="K334" s="104">
        <f t="shared" si="129"/>
        <v>4000</v>
      </c>
      <c r="L334" s="104">
        <f t="shared" si="129"/>
        <v>0</v>
      </c>
      <c r="M334" s="104"/>
      <c r="N334" s="104"/>
    </row>
    <row r="335" spans="1:14" ht="12.75">
      <c r="A335" s="103">
        <v>4241</v>
      </c>
      <c r="B335" s="92">
        <v>0</v>
      </c>
      <c r="C335" s="91" t="s">
        <v>123</v>
      </c>
      <c r="D335" s="104">
        <f t="shared" si="127"/>
        <v>12000</v>
      </c>
      <c r="E335" s="144">
        <v>4000</v>
      </c>
      <c r="F335" s="144"/>
      <c r="G335" s="149"/>
      <c r="H335" s="149"/>
      <c r="I335" s="149"/>
      <c r="J335" s="149">
        <v>4000</v>
      </c>
      <c r="K335" s="149">
        <v>4000</v>
      </c>
      <c r="L335" s="149"/>
      <c r="M335" s="120"/>
      <c r="N335" s="120"/>
    </row>
    <row r="336" spans="1:14" ht="12.75">
      <c r="A336" s="103">
        <v>425</v>
      </c>
      <c r="B336" s="90"/>
      <c r="C336" s="91" t="s">
        <v>124</v>
      </c>
      <c r="D336" s="104">
        <f t="shared" si="127"/>
        <v>0</v>
      </c>
      <c r="E336" s="104">
        <f aca="true" t="shared" si="130" ref="E336:L336">SUM(E337)</f>
        <v>0</v>
      </c>
      <c r="F336" s="104">
        <f t="shared" si="130"/>
        <v>0</v>
      </c>
      <c r="G336" s="104">
        <f t="shared" si="130"/>
        <v>0</v>
      </c>
      <c r="H336" s="104">
        <f t="shared" si="130"/>
        <v>0</v>
      </c>
      <c r="I336" s="104">
        <f t="shared" si="130"/>
        <v>0</v>
      </c>
      <c r="J336" s="104">
        <f t="shared" si="130"/>
        <v>0</v>
      </c>
      <c r="K336" s="104">
        <f t="shared" si="130"/>
        <v>0</v>
      </c>
      <c r="L336" s="104">
        <f t="shared" si="130"/>
        <v>0</v>
      </c>
      <c r="M336" s="104"/>
      <c r="N336" s="104"/>
    </row>
    <row r="337" spans="1:14" ht="12.75">
      <c r="A337" s="103">
        <v>4251</v>
      </c>
      <c r="B337" s="92">
        <v>0</v>
      </c>
      <c r="C337" s="91" t="s">
        <v>125</v>
      </c>
      <c r="D337" s="104">
        <f t="shared" si="127"/>
        <v>0</v>
      </c>
      <c r="E337" s="144"/>
      <c r="F337" s="144"/>
      <c r="G337" s="149"/>
      <c r="H337" s="149"/>
      <c r="I337" s="149"/>
      <c r="J337" s="149"/>
      <c r="K337" s="149"/>
      <c r="L337" s="149"/>
      <c r="M337" s="120"/>
      <c r="N337" s="120"/>
    </row>
    <row r="338" spans="1:14" ht="12.75">
      <c r="A338" s="103">
        <v>426</v>
      </c>
      <c r="B338" s="90"/>
      <c r="C338" s="91" t="s">
        <v>126</v>
      </c>
      <c r="D338" s="104">
        <f t="shared" si="127"/>
        <v>0</v>
      </c>
      <c r="E338" s="104">
        <f aca="true" t="shared" si="131" ref="E338:L338">SUM(E339)</f>
        <v>0</v>
      </c>
      <c r="F338" s="104">
        <f t="shared" si="131"/>
        <v>0</v>
      </c>
      <c r="G338" s="104">
        <f t="shared" si="131"/>
        <v>0</v>
      </c>
      <c r="H338" s="104">
        <f t="shared" si="131"/>
        <v>0</v>
      </c>
      <c r="I338" s="104">
        <f t="shared" si="131"/>
        <v>0</v>
      </c>
      <c r="J338" s="104">
        <f t="shared" si="131"/>
        <v>0</v>
      </c>
      <c r="K338" s="104">
        <f t="shared" si="131"/>
        <v>0</v>
      </c>
      <c r="L338" s="104">
        <f t="shared" si="131"/>
        <v>0</v>
      </c>
      <c r="M338" s="104"/>
      <c r="N338" s="104"/>
    </row>
    <row r="339" spans="1:14" ht="12.75">
      <c r="A339" s="103">
        <v>4262</v>
      </c>
      <c r="B339" s="92">
        <v>0</v>
      </c>
      <c r="C339" s="91" t="s">
        <v>127</v>
      </c>
      <c r="D339" s="104">
        <f t="shared" si="127"/>
        <v>0</v>
      </c>
      <c r="E339" s="144"/>
      <c r="F339" s="144"/>
      <c r="G339" s="149"/>
      <c r="H339" s="149"/>
      <c r="I339" s="149"/>
      <c r="J339" s="149"/>
      <c r="K339" s="149"/>
      <c r="L339" s="149"/>
      <c r="M339" s="120"/>
      <c r="N339" s="120"/>
    </row>
    <row r="340" spans="1:14" ht="25.5">
      <c r="A340" s="103">
        <v>5</v>
      </c>
      <c r="B340" s="90"/>
      <c r="C340" s="91" t="s">
        <v>128</v>
      </c>
      <c r="D340" s="104">
        <f t="shared" si="127"/>
        <v>0</v>
      </c>
      <c r="E340" s="104">
        <f aca="true" t="shared" si="132" ref="E340:N340">SUM(E341,E344)</f>
        <v>0</v>
      </c>
      <c r="F340" s="104">
        <f>SUM(F341,F344)</f>
        <v>0</v>
      </c>
      <c r="G340" s="104">
        <f t="shared" si="132"/>
        <v>0</v>
      </c>
      <c r="H340" s="104">
        <f t="shared" si="132"/>
        <v>0</v>
      </c>
      <c r="I340" s="104">
        <f t="shared" si="132"/>
        <v>0</v>
      </c>
      <c r="J340" s="104">
        <f t="shared" si="132"/>
        <v>0</v>
      </c>
      <c r="K340" s="104">
        <f t="shared" si="132"/>
        <v>0</v>
      </c>
      <c r="L340" s="104">
        <f t="shared" si="132"/>
        <v>0</v>
      </c>
      <c r="M340" s="104">
        <f t="shared" si="132"/>
        <v>0</v>
      </c>
      <c r="N340" s="104">
        <f t="shared" si="132"/>
        <v>0</v>
      </c>
    </row>
    <row r="341" spans="1:14" ht="25.5">
      <c r="A341" s="103">
        <v>54</v>
      </c>
      <c r="B341" s="90"/>
      <c r="C341" s="91" t="s">
        <v>129</v>
      </c>
      <c r="D341" s="104">
        <f t="shared" si="127"/>
        <v>0</v>
      </c>
      <c r="E341" s="104">
        <f aca="true" t="shared" si="133" ref="E341:L342">SUM(E342)</f>
        <v>0</v>
      </c>
      <c r="F341" s="104">
        <f t="shared" si="133"/>
        <v>0</v>
      </c>
      <c r="G341" s="104">
        <f t="shared" si="133"/>
        <v>0</v>
      </c>
      <c r="H341" s="104">
        <f t="shared" si="133"/>
        <v>0</v>
      </c>
      <c r="I341" s="104">
        <f t="shared" si="133"/>
        <v>0</v>
      </c>
      <c r="J341" s="104">
        <f t="shared" si="133"/>
        <v>0</v>
      </c>
      <c r="K341" s="104">
        <f t="shared" si="133"/>
        <v>0</v>
      </c>
      <c r="L341" s="104">
        <f t="shared" si="133"/>
        <v>0</v>
      </c>
      <c r="M341" s="144">
        <v>0</v>
      </c>
      <c r="N341" s="144">
        <v>0</v>
      </c>
    </row>
    <row r="342" spans="1:14" ht="38.25">
      <c r="A342" s="103">
        <v>545</v>
      </c>
      <c r="B342" s="92">
        <v>0</v>
      </c>
      <c r="C342" s="91" t="s">
        <v>146</v>
      </c>
      <c r="D342" s="104">
        <f t="shared" si="127"/>
        <v>0</v>
      </c>
      <c r="E342" s="104">
        <f t="shared" si="133"/>
        <v>0</v>
      </c>
      <c r="F342" s="104">
        <f t="shared" si="133"/>
        <v>0</v>
      </c>
      <c r="G342" s="104">
        <f t="shared" si="133"/>
        <v>0</v>
      </c>
      <c r="H342" s="104">
        <f t="shared" si="133"/>
        <v>0</v>
      </c>
      <c r="I342" s="104">
        <f t="shared" si="133"/>
        <v>0</v>
      </c>
      <c r="J342" s="104">
        <f t="shared" si="133"/>
        <v>0</v>
      </c>
      <c r="K342" s="104">
        <f t="shared" si="133"/>
        <v>0</v>
      </c>
      <c r="L342" s="104">
        <f t="shared" si="133"/>
        <v>0</v>
      </c>
      <c r="M342" s="104"/>
      <c r="N342" s="104"/>
    </row>
    <row r="343" spans="1:14" ht="38.25">
      <c r="A343" s="103">
        <v>5453</v>
      </c>
      <c r="B343" s="90"/>
      <c r="C343" s="91" t="s">
        <v>147</v>
      </c>
      <c r="D343" s="104">
        <f t="shared" si="127"/>
        <v>0</v>
      </c>
      <c r="E343" s="144"/>
      <c r="F343" s="144"/>
      <c r="G343" s="149"/>
      <c r="H343" s="149"/>
      <c r="I343" s="149"/>
      <c r="J343" s="149"/>
      <c r="K343" s="149"/>
      <c r="L343" s="149"/>
      <c r="M343" s="120"/>
      <c r="N343" s="120"/>
    </row>
    <row r="344" spans="1:14" ht="12.75">
      <c r="A344" s="93"/>
      <c r="B344" s="94"/>
      <c r="C344" s="95"/>
      <c r="D344" s="84"/>
      <c r="E344" s="81"/>
      <c r="F344" s="81"/>
      <c r="G344" s="81"/>
      <c r="H344" s="81"/>
      <c r="I344" s="81"/>
      <c r="J344" s="81"/>
      <c r="K344" s="81"/>
      <c r="L344" s="81"/>
      <c r="M344" s="81"/>
      <c r="N344" s="81"/>
    </row>
    <row r="345" spans="1:14" ht="25.5">
      <c r="A345" s="100" t="s">
        <v>104</v>
      </c>
      <c r="B345" s="195"/>
      <c r="C345" s="122" t="s">
        <v>105</v>
      </c>
      <c r="D345" s="98">
        <f>SUM(E345:L345)</f>
        <v>52437</v>
      </c>
      <c r="E345" s="98">
        <f>SUM(E346,E352,E361,E384,E394,E412,E418,E438)</f>
        <v>52437</v>
      </c>
      <c r="F345" s="98">
        <f aca="true" t="shared" si="134" ref="F345:N345">SUM(F346,F352,F361,F384,F394,F412,F418,F438)</f>
        <v>0</v>
      </c>
      <c r="G345" s="98">
        <f t="shared" si="134"/>
        <v>0</v>
      </c>
      <c r="H345" s="98">
        <f t="shared" si="134"/>
        <v>0</v>
      </c>
      <c r="I345" s="98">
        <f t="shared" si="134"/>
        <v>0</v>
      </c>
      <c r="J345" s="98">
        <f t="shared" si="134"/>
        <v>0</v>
      </c>
      <c r="K345" s="98">
        <f t="shared" si="134"/>
        <v>0</v>
      </c>
      <c r="L345" s="98">
        <f t="shared" si="134"/>
        <v>0</v>
      </c>
      <c r="M345" s="98">
        <f t="shared" si="134"/>
        <v>52437</v>
      </c>
      <c r="N345" s="98">
        <f t="shared" si="134"/>
        <v>52437</v>
      </c>
    </row>
    <row r="346" spans="1:14" ht="38.25">
      <c r="A346" s="101" t="s">
        <v>164</v>
      </c>
      <c r="B346" s="194"/>
      <c r="C346" s="89" t="s">
        <v>151</v>
      </c>
      <c r="D346" s="99">
        <v>1000</v>
      </c>
      <c r="E346" s="99">
        <f aca="true" t="shared" si="135" ref="E346:N349">SUM(E347)</f>
        <v>1000</v>
      </c>
      <c r="F346" s="99">
        <f t="shared" si="135"/>
        <v>0</v>
      </c>
      <c r="G346" s="99">
        <f t="shared" si="135"/>
        <v>0</v>
      </c>
      <c r="H346" s="99">
        <f t="shared" si="135"/>
        <v>0</v>
      </c>
      <c r="I346" s="99">
        <f t="shared" si="135"/>
        <v>0</v>
      </c>
      <c r="J346" s="99">
        <f t="shared" si="135"/>
        <v>0</v>
      </c>
      <c r="K346" s="99">
        <f t="shared" si="135"/>
        <v>0</v>
      </c>
      <c r="L346" s="99">
        <f t="shared" si="135"/>
        <v>0</v>
      </c>
      <c r="M346" s="99">
        <v>1000</v>
      </c>
      <c r="N346" s="99">
        <v>1000</v>
      </c>
    </row>
    <row r="347" spans="1:14" ht="12.75">
      <c r="A347" s="102">
        <v>4</v>
      </c>
      <c r="B347" s="123"/>
      <c r="C347" s="96" t="s">
        <v>30</v>
      </c>
      <c r="D347" s="97">
        <f>SUM(E347:L347)</f>
        <v>1000</v>
      </c>
      <c r="E347" s="97">
        <f t="shared" si="135"/>
        <v>1000</v>
      </c>
      <c r="F347" s="97">
        <f t="shared" si="135"/>
        <v>0</v>
      </c>
      <c r="G347" s="97">
        <f t="shared" si="135"/>
        <v>0</v>
      </c>
      <c r="H347" s="97">
        <f t="shared" si="135"/>
        <v>0</v>
      </c>
      <c r="I347" s="97">
        <f t="shared" si="135"/>
        <v>0</v>
      </c>
      <c r="J347" s="97">
        <f t="shared" si="135"/>
        <v>0</v>
      </c>
      <c r="K347" s="97">
        <f t="shared" si="135"/>
        <v>0</v>
      </c>
      <c r="L347" s="97">
        <f t="shared" si="135"/>
        <v>0</v>
      </c>
      <c r="M347" s="97">
        <f t="shared" si="135"/>
        <v>0</v>
      </c>
      <c r="N347" s="97">
        <f t="shared" si="135"/>
        <v>0</v>
      </c>
    </row>
    <row r="348" spans="1:15" ht="25.5">
      <c r="A348" s="102">
        <v>42</v>
      </c>
      <c r="B348" s="123"/>
      <c r="C348" s="96" t="s">
        <v>53</v>
      </c>
      <c r="D348" s="97">
        <f>SUM(E348:L348)</f>
        <v>1000</v>
      </c>
      <c r="E348" s="97">
        <f t="shared" si="135"/>
        <v>1000</v>
      </c>
      <c r="F348" s="97">
        <f t="shared" si="135"/>
        <v>0</v>
      </c>
      <c r="G348" s="97">
        <f t="shared" si="135"/>
        <v>0</v>
      </c>
      <c r="H348" s="97">
        <f t="shared" si="135"/>
        <v>0</v>
      </c>
      <c r="I348" s="97">
        <f t="shared" si="135"/>
        <v>0</v>
      </c>
      <c r="J348" s="97">
        <f t="shared" si="135"/>
        <v>0</v>
      </c>
      <c r="K348" s="97">
        <f t="shared" si="135"/>
        <v>0</v>
      </c>
      <c r="L348" s="97">
        <f t="shared" si="135"/>
        <v>0</v>
      </c>
      <c r="M348" s="144">
        <v>0</v>
      </c>
      <c r="N348" s="144">
        <v>0</v>
      </c>
      <c r="O348" s="1">
        <v>0</v>
      </c>
    </row>
    <row r="349" spans="1:14" ht="25.5">
      <c r="A349" s="102">
        <v>424</v>
      </c>
      <c r="B349" s="123"/>
      <c r="C349" s="96" t="s">
        <v>122</v>
      </c>
      <c r="D349" s="97">
        <f>SUM(E349:L349)</f>
        <v>1000</v>
      </c>
      <c r="E349" s="97">
        <f t="shared" si="135"/>
        <v>1000</v>
      </c>
      <c r="F349" s="97">
        <f t="shared" si="135"/>
        <v>0</v>
      </c>
      <c r="G349" s="97">
        <f t="shared" si="135"/>
        <v>0</v>
      </c>
      <c r="H349" s="97">
        <f t="shared" si="135"/>
        <v>0</v>
      </c>
      <c r="I349" s="97">
        <f t="shared" si="135"/>
        <v>0</v>
      </c>
      <c r="J349" s="97">
        <f t="shared" si="135"/>
        <v>0</v>
      </c>
      <c r="K349" s="97">
        <f t="shared" si="135"/>
        <v>0</v>
      </c>
      <c r="L349" s="97">
        <f t="shared" si="135"/>
        <v>0</v>
      </c>
      <c r="M349" s="97"/>
      <c r="N349" s="97"/>
    </row>
    <row r="350" spans="1:14" ht="12.75">
      <c r="A350" s="102">
        <v>4241</v>
      </c>
      <c r="B350" s="124">
        <v>0</v>
      </c>
      <c r="C350" s="96" t="s">
        <v>123</v>
      </c>
      <c r="D350" s="97">
        <v>1000</v>
      </c>
      <c r="E350" s="144">
        <v>1000</v>
      </c>
      <c r="F350" s="144"/>
      <c r="G350" s="150"/>
      <c r="H350" s="150"/>
      <c r="I350" s="150"/>
      <c r="J350" s="150"/>
      <c r="K350" s="150"/>
      <c r="L350" s="150"/>
      <c r="M350" s="128"/>
      <c r="N350" s="128"/>
    </row>
    <row r="351" spans="1:14" ht="12.75">
      <c r="A351" s="102"/>
      <c r="B351" s="123"/>
      <c r="C351" s="96"/>
      <c r="D351" s="97"/>
      <c r="E351" s="97"/>
      <c r="F351" s="97"/>
      <c r="G351" s="128"/>
      <c r="H351" s="128"/>
      <c r="I351" s="128"/>
      <c r="J351" s="128"/>
      <c r="K351" s="128"/>
      <c r="L351" s="128"/>
      <c r="M351" s="128"/>
      <c r="N351" s="128"/>
    </row>
    <row r="352" spans="1:14" ht="16.5" customHeight="1">
      <c r="A352" s="125" t="s">
        <v>165</v>
      </c>
      <c r="B352" s="194"/>
      <c r="C352" s="89" t="s">
        <v>152</v>
      </c>
      <c r="D352" s="99">
        <f>SUM(E352:L352)</f>
        <v>0</v>
      </c>
      <c r="E352" s="99">
        <f aca="true" t="shared" si="136" ref="E352:N352">SUM(E353)</f>
        <v>0</v>
      </c>
      <c r="F352" s="99">
        <f t="shared" si="136"/>
        <v>0</v>
      </c>
      <c r="G352" s="99">
        <f t="shared" si="136"/>
        <v>0</v>
      </c>
      <c r="H352" s="99">
        <f t="shared" si="136"/>
        <v>0</v>
      </c>
      <c r="I352" s="99">
        <f t="shared" si="136"/>
        <v>0</v>
      </c>
      <c r="J352" s="99">
        <f t="shared" si="136"/>
        <v>0</v>
      </c>
      <c r="K352" s="99">
        <f t="shared" si="136"/>
        <v>0</v>
      </c>
      <c r="L352" s="99">
        <f t="shared" si="136"/>
        <v>0</v>
      </c>
      <c r="M352" s="99">
        <f t="shared" si="136"/>
        <v>0</v>
      </c>
      <c r="N352" s="99">
        <f t="shared" si="136"/>
        <v>0</v>
      </c>
    </row>
    <row r="353" spans="1:14" ht="12.75">
      <c r="A353" s="102">
        <v>3</v>
      </c>
      <c r="B353" s="123"/>
      <c r="C353" s="96" t="s">
        <v>51</v>
      </c>
      <c r="D353" s="97">
        <f>SUM(E353:L353)</f>
        <v>0</v>
      </c>
      <c r="E353" s="97">
        <f aca="true" t="shared" si="137" ref="E353:N353">SUM(E354,E357)</f>
        <v>0</v>
      </c>
      <c r="F353" s="97">
        <f>SUM(F354,F357)</f>
        <v>0</v>
      </c>
      <c r="G353" s="97">
        <f t="shared" si="137"/>
        <v>0</v>
      </c>
      <c r="H353" s="97">
        <f t="shared" si="137"/>
        <v>0</v>
      </c>
      <c r="I353" s="97">
        <f t="shared" si="137"/>
        <v>0</v>
      </c>
      <c r="J353" s="97">
        <f t="shared" si="137"/>
        <v>0</v>
      </c>
      <c r="K353" s="97">
        <f t="shared" si="137"/>
        <v>0</v>
      </c>
      <c r="L353" s="97">
        <f t="shared" si="137"/>
        <v>0</v>
      </c>
      <c r="M353" s="97">
        <f t="shared" si="137"/>
        <v>0</v>
      </c>
      <c r="N353" s="97">
        <f t="shared" si="137"/>
        <v>0</v>
      </c>
    </row>
    <row r="354" spans="1:14" ht="12.75">
      <c r="A354" s="102">
        <v>32</v>
      </c>
      <c r="B354" s="123"/>
      <c r="C354" s="96" t="s">
        <v>25</v>
      </c>
      <c r="D354" s="97">
        <f aca="true" t="shared" si="138" ref="D354:D359">SUM(E354:L354)</f>
        <v>0</v>
      </c>
      <c r="E354" s="97">
        <f aca="true" t="shared" si="139" ref="E354:L358">SUM(E355)</f>
        <v>0</v>
      </c>
      <c r="F354" s="97">
        <f t="shared" si="139"/>
        <v>0</v>
      </c>
      <c r="G354" s="97">
        <f t="shared" si="139"/>
        <v>0</v>
      </c>
      <c r="H354" s="97">
        <f t="shared" si="139"/>
        <v>0</v>
      </c>
      <c r="I354" s="97">
        <f t="shared" si="139"/>
        <v>0</v>
      </c>
      <c r="J354" s="97">
        <f t="shared" si="139"/>
        <v>0</v>
      </c>
      <c r="K354" s="97">
        <f t="shared" si="139"/>
        <v>0</v>
      </c>
      <c r="L354" s="97">
        <f t="shared" si="139"/>
        <v>0</v>
      </c>
      <c r="M354" s="144">
        <v>0</v>
      </c>
      <c r="N354" s="144">
        <v>0</v>
      </c>
    </row>
    <row r="355" spans="1:14" ht="12.75">
      <c r="A355" s="102">
        <v>322</v>
      </c>
      <c r="B355" s="123"/>
      <c r="C355" s="96" t="s">
        <v>27</v>
      </c>
      <c r="D355" s="97">
        <f t="shared" si="138"/>
        <v>0</v>
      </c>
      <c r="E355" s="97">
        <f t="shared" si="139"/>
        <v>0</v>
      </c>
      <c r="F355" s="97">
        <f t="shared" si="139"/>
        <v>0</v>
      </c>
      <c r="G355" s="97">
        <f t="shared" si="139"/>
        <v>0</v>
      </c>
      <c r="H355" s="97">
        <f t="shared" si="139"/>
        <v>0</v>
      </c>
      <c r="I355" s="97">
        <f t="shared" si="139"/>
        <v>0</v>
      </c>
      <c r="J355" s="97">
        <f t="shared" si="139"/>
        <v>0</v>
      </c>
      <c r="K355" s="97">
        <f t="shared" si="139"/>
        <v>0</v>
      </c>
      <c r="L355" s="97">
        <f t="shared" si="139"/>
        <v>0</v>
      </c>
      <c r="M355" s="97"/>
      <c r="N355" s="97"/>
    </row>
    <row r="356" spans="1:14" ht="12.75">
      <c r="A356" s="102">
        <v>3222</v>
      </c>
      <c r="B356" s="124">
        <v>0</v>
      </c>
      <c r="C356" s="96" t="s">
        <v>74</v>
      </c>
      <c r="D356" s="97">
        <f t="shared" si="138"/>
        <v>0</v>
      </c>
      <c r="E356" s="144"/>
      <c r="F356" s="144"/>
      <c r="G356" s="150"/>
      <c r="H356" s="150"/>
      <c r="I356" s="150"/>
      <c r="J356" s="150"/>
      <c r="K356" s="150"/>
      <c r="L356" s="150"/>
      <c r="M356" s="128"/>
      <c r="N356" s="128"/>
    </row>
    <row r="357" spans="1:14" ht="25.5">
      <c r="A357" s="102">
        <v>36</v>
      </c>
      <c r="B357" s="123"/>
      <c r="C357" s="96" t="s">
        <v>138</v>
      </c>
      <c r="D357" s="97">
        <f t="shared" si="138"/>
        <v>0</v>
      </c>
      <c r="E357" s="97">
        <f t="shared" si="139"/>
        <v>0</v>
      </c>
      <c r="F357" s="97">
        <f t="shared" si="139"/>
        <v>0</v>
      </c>
      <c r="G357" s="97">
        <f t="shared" si="139"/>
        <v>0</v>
      </c>
      <c r="H357" s="97">
        <f t="shared" si="139"/>
        <v>0</v>
      </c>
      <c r="I357" s="97">
        <f t="shared" si="139"/>
        <v>0</v>
      </c>
      <c r="J357" s="97">
        <f t="shared" si="139"/>
        <v>0</v>
      </c>
      <c r="K357" s="97">
        <f t="shared" si="139"/>
        <v>0</v>
      </c>
      <c r="L357" s="97">
        <f t="shared" si="139"/>
        <v>0</v>
      </c>
      <c r="M357" s="97"/>
      <c r="N357" s="97"/>
    </row>
    <row r="358" spans="1:14" ht="25.5">
      <c r="A358" s="102">
        <v>366</v>
      </c>
      <c r="B358" s="123"/>
      <c r="C358" s="96" t="s">
        <v>139</v>
      </c>
      <c r="D358" s="97">
        <f t="shared" si="138"/>
        <v>0</v>
      </c>
      <c r="E358" s="97">
        <f t="shared" si="139"/>
        <v>0</v>
      </c>
      <c r="F358" s="97">
        <f t="shared" si="139"/>
        <v>0</v>
      </c>
      <c r="G358" s="97">
        <f t="shared" si="139"/>
        <v>0</v>
      </c>
      <c r="H358" s="97">
        <f t="shared" si="139"/>
        <v>0</v>
      </c>
      <c r="I358" s="97">
        <f t="shared" si="139"/>
        <v>0</v>
      </c>
      <c r="J358" s="97">
        <f t="shared" si="139"/>
        <v>0</v>
      </c>
      <c r="K358" s="97">
        <f t="shared" si="139"/>
        <v>0</v>
      </c>
      <c r="L358" s="97">
        <f t="shared" si="139"/>
        <v>0</v>
      </c>
      <c r="M358" s="97"/>
      <c r="N358" s="97"/>
    </row>
    <row r="359" spans="1:14" ht="25.5">
      <c r="A359" s="102">
        <v>3661</v>
      </c>
      <c r="B359" s="124">
        <v>0</v>
      </c>
      <c r="C359" s="96" t="s">
        <v>140</v>
      </c>
      <c r="D359" s="97">
        <f t="shared" si="138"/>
        <v>0</v>
      </c>
      <c r="E359" s="144"/>
      <c r="F359" s="144"/>
      <c r="G359" s="150"/>
      <c r="H359" s="150"/>
      <c r="I359" s="150"/>
      <c r="J359" s="150"/>
      <c r="K359" s="150"/>
      <c r="L359" s="150"/>
      <c r="M359" s="128"/>
      <c r="N359" s="128"/>
    </row>
    <row r="360" spans="1:14" ht="12.75">
      <c r="A360" s="102"/>
      <c r="B360" s="123"/>
      <c r="C360" s="96"/>
      <c r="D360" s="97"/>
      <c r="E360" s="97"/>
      <c r="F360" s="97"/>
      <c r="G360" s="128"/>
      <c r="H360" s="128"/>
      <c r="I360" s="128"/>
      <c r="J360" s="128"/>
      <c r="K360" s="128"/>
      <c r="L360" s="128"/>
      <c r="M360" s="128"/>
      <c r="N360" s="128"/>
    </row>
    <row r="361" spans="1:14" ht="12.75">
      <c r="A361" s="101" t="s">
        <v>166</v>
      </c>
      <c r="B361" s="194"/>
      <c r="C361" s="89" t="s">
        <v>153</v>
      </c>
      <c r="D361" s="99">
        <f>SUM(E361:L361)</f>
        <v>0</v>
      </c>
      <c r="E361" s="99">
        <f aca="true" t="shared" si="140" ref="E361:N361">SUM(E362)</f>
        <v>0</v>
      </c>
      <c r="F361" s="99">
        <f t="shared" si="140"/>
        <v>0</v>
      </c>
      <c r="G361" s="99">
        <f t="shared" si="140"/>
        <v>0</v>
      </c>
      <c r="H361" s="99">
        <f t="shared" si="140"/>
        <v>0</v>
      </c>
      <c r="I361" s="99">
        <f t="shared" si="140"/>
        <v>0</v>
      </c>
      <c r="J361" s="99">
        <f t="shared" si="140"/>
        <v>0</v>
      </c>
      <c r="K361" s="99">
        <f t="shared" si="140"/>
        <v>0</v>
      </c>
      <c r="L361" s="99">
        <f t="shared" si="140"/>
        <v>0</v>
      </c>
      <c r="M361" s="99">
        <f t="shared" si="140"/>
        <v>0</v>
      </c>
      <c r="N361" s="99">
        <f t="shared" si="140"/>
        <v>0</v>
      </c>
    </row>
    <row r="362" spans="1:14" ht="12.75">
      <c r="A362" s="102">
        <v>3</v>
      </c>
      <c r="B362" s="123"/>
      <c r="C362" s="96" t="s">
        <v>51</v>
      </c>
      <c r="D362" s="97">
        <f>SUM(E362:L362)</f>
        <v>0</v>
      </c>
      <c r="E362" s="97">
        <f aca="true" t="shared" si="141" ref="E362:N362">SUM(E363,E370,E380)</f>
        <v>0</v>
      </c>
      <c r="F362" s="97">
        <f>SUM(F363,F370,F380)</f>
        <v>0</v>
      </c>
      <c r="G362" s="97">
        <f t="shared" si="141"/>
        <v>0</v>
      </c>
      <c r="H362" s="97">
        <f t="shared" si="141"/>
        <v>0</v>
      </c>
      <c r="I362" s="97">
        <f t="shared" si="141"/>
        <v>0</v>
      </c>
      <c r="J362" s="97">
        <f t="shared" si="141"/>
        <v>0</v>
      </c>
      <c r="K362" s="97">
        <f t="shared" si="141"/>
        <v>0</v>
      </c>
      <c r="L362" s="97">
        <f t="shared" si="141"/>
        <v>0</v>
      </c>
      <c r="M362" s="97">
        <f t="shared" si="141"/>
        <v>0</v>
      </c>
      <c r="N362" s="97">
        <f t="shared" si="141"/>
        <v>0</v>
      </c>
    </row>
    <row r="363" spans="1:14" ht="12.75">
      <c r="A363" s="102">
        <v>31</v>
      </c>
      <c r="B363" s="123"/>
      <c r="C363" s="96" t="s">
        <v>21</v>
      </c>
      <c r="D363" s="97">
        <f aca="true" t="shared" si="142" ref="D363:D382">SUM(E363:L363)</f>
        <v>0</v>
      </c>
      <c r="E363" s="97">
        <f aca="true" t="shared" si="143" ref="E363:L363">SUM(E364,E366,E368)</f>
        <v>0</v>
      </c>
      <c r="F363" s="97">
        <f>SUM(F364,F366,F368)</f>
        <v>0</v>
      </c>
      <c r="G363" s="97">
        <f t="shared" si="143"/>
        <v>0</v>
      </c>
      <c r="H363" s="97">
        <f t="shared" si="143"/>
        <v>0</v>
      </c>
      <c r="I363" s="97">
        <f t="shared" si="143"/>
        <v>0</v>
      </c>
      <c r="J363" s="97">
        <f t="shared" si="143"/>
        <v>0</v>
      </c>
      <c r="K363" s="97">
        <f t="shared" si="143"/>
        <v>0</v>
      </c>
      <c r="L363" s="97">
        <f t="shared" si="143"/>
        <v>0</v>
      </c>
      <c r="M363" s="144">
        <v>0</v>
      </c>
      <c r="N363" s="144">
        <v>0</v>
      </c>
    </row>
    <row r="364" spans="1:14" ht="12.75">
      <c r="A364" s="102">
        <v>311</v>
      </c>
      <c r="B364" s="123"/>
      <c r="C364" s="96" t="s">
        <v>22</v>
      </c>
      <c r="D364" s="97">
        <f t="shared" si="142"/>
        <v>0</v>
      </c>
      <c r="E364" s="97">
        <f aca="true" t="shared" si="144" ref="E364:L364">SUM(E365:E365)</f>
        <v>0</v>
      </c>
      <c r="F364" s="97">
        <f t="shared" si="144"/>
        <v>0</v>
      </c>
      <c r="G364" s="97">
        <f t="shared" si="144"/>
        <v>0</v>
      </c>
      <c r="H364" s="97">
        <f t="shared" si="144"/>
        <v>0</v>
      </c>
      <c r="I364" s="97">
        <f t="shared" si="144"/>
        <v>0</v>
      </c>
      <c r="J364" s="97">
        <f t="shared" si="144"/>
        <v>0</v>
      </c>
      <c r="K364" s="97">
        <f t="shared" si="144"/>
        <v>0</v>
      </c>
      <c r="L364" s="97">
        <f t="shared" si="144"/>
        <v>0</v>
      </c>
      <c r="M364" s="97"/>
      <c r="N364" s="97"/>
    </row>
    <row r="365" spans="1:14" ht="12.75">
      <c r="A365" s="102">
        <v>3111</v>
      </c>
      <c r="B365" s="124">
        <v>0</v>
      </c>
      <c r="C365" s="96" t="s">
        <v>106</v>
      </c>
      <c r="D365" s="97">
        <f t="shared" si="142"/>
        <v>0</v>
      </c>
      <c r="E365" s="144"/>
      <c r="F365" s="144"/>
      <c r="G365" s="150"/>
      <c r="H365" s="150"/>
      <c r="I365" s="150"/>
      <c r="J365" s="150"/>
      <c r="K365" s="150"/>
      <c r="L365" s="150"/>
      <c r="M365" s="128"/>
      <c r="N365" s="128"/>
    </row>
    <row r="366" spans="1:14" ht="12.75">
      <c r="A366" s="102">
        <v>312</v>
      </c>
      <c r="B366" s="123"/>
      <c r="C366" s="96" t="s">
        <v>23</v>
      </c>
      <c r="D366" s="97">
        <f t="shared" si="142"/>
        <v>0</v>
      </c>
      <c r="E366" s="97">
        <f aca="true" t="shared" si="145" ref="E366:L366">SUM(E367)</f>
        <v>0</v>
      </c>
      <c r="F366" s="97">
        <f t="shared" si="145"/>
        <v>0</v>
      </c>
      <c r="G366" s="97">
        <f t="shared" si="145"/>
        <v>0</v>
      </c>
      <c r="H366" s="97">
        <f t="shared" si="145"/>
        <v>0</v>
      </c>
      <c r="I366" s="97">
        <f t="shared" si="145"/>
        <v>0</v>
      </c>
      <c r="J366" s="97">
        <f t="shared" si="145"/>
        <v>0</v>
      </c>
      <c r="K366" s="97">
        <f t="shared" si="145"/>
        <v>0</v>
      </c>
      <c r="L366" s="97">
        <f t="shared" si="145"/>
        <v>0</v>
      </c>
      <c r="M366" s="97"/>
      <c r="N366" s="97"/>
    </row>
    <row r="367" spans="1:14" ht="12.75">
      <c r="A367" s="102">
        <v>3121</v>
      </c>
      <c r="B367" s="124">
        <v>0</v>
      </c>
      <c r="C367" s="96" t="s">
        <v>23</v>
      </c>
      <c r="D367" s="97">
        <f t="shared" si="142"/>
        <v>0</v>
      </c>
      <c r="E367" s="144"/>
      <c r="F367" s="144"/>
      <c r="G367" s="150"/>
      <c r="H367" s="150"/>
      <c r="I367" s="150"/>
      <c r="J367" s="150"/>
      <c r="K367" s="150"/>
      <c r="L367" s="150"/>
      <c r="M367" s="128"/>
      <c r="N367" s="128"/>
    </row>
    <row r="368" spans="1:14" ht="12.75">
      <c r="A368" s="102">
        <v>313</v>
      </c>
      <c r="B368" s="123"/>
      <c r="C368" s="96" t="s">
        <v>24</v>
      </c>
      <c r="D368" s="97">
        <f t="shared" si="142"/>
        <v>0</v>
      </c>
      <c r="E368" s="97">
        <f aca="true" t="shared" si="146" ref="E368:L368">SUM(E369:E369)</f>
        <v>0</v>
      </c>
      <c r="F368" s="97">
        <f t="shared" si="146"/>
        <v>0</v>
      </c>
      <c r="G368" s="97">
        <f t="shared" si="146"/>
        <v>0</v>
      </c>
      <c r="H368" s="97">
        <f t="shared" si="146"/>
        <v>0</v>
      </c>
      <c r="I368" s="97">
        <f t="shared" si="146"/>
        <v>0</v>
      </c>
      <c r="J368" s="97">
        <f t="shared" si="146"/>
        <v>0</v>
      </c>
      <c r="K368" s="97">
        <f t="shared" si="146"/>
        <v>0</v>
      </c>
      <c r="L368" s="97">
        <f t="shared" si="146"/>
        <v>0</v>
      </c>
      <c r="M368" s="97"/>
      <c r="N368" s="97"/>
    </row>
    <row r="369" spans="1:14" ht="25.5">
      <c r="A369" s="102">
        <v>3132</v>
      </c>
      <c r="B369" s="124">
        <v>0</v>
      </c>
      <c r="C369" s="96" t="s">
        <v>107</v>
      </c>
      <c r="D369" s="97">
        <f t="shared" si="142"/>
        <v>0</v>
      </c>
      <c r="E369" s="144"/>
      <c r="F369" s="144"/>
      <c r="G369" s="150"/>
      <c r="H369" s="150"/>
      <c r="I369" s="150"/>
      <c r="J369" s="150"/>
      <c r="K369" s="150"/>
      <c r="L369" s="150"/>
      <c r="M369" s="128"/>
      <c r="N369" s="128"/>
    </row>
    <row r="370" spans="1:14" ht="12.75">
      <c r="A370" s="102">
        <v>32</v>
      </c>
      <c r="B370" s="123"/>
      <c r="C370" s="96" t="s">
        <v>25</v>
      </c>
      <c r="D370" s="97">
        <f t="shared" si="142"/>
        <v>0</v>
      </c>
      <c r="E370" s="97">
        <f aca="true" t="shared" si="147" ref="E370:L370">SUM(E371,E374,E377)</f>
        <v>0</v>
      </c>
      <c r="F370" s="97">
        <f>SUM(F371,F374,F377)</f>
        <v>0</v>
      </c>
      <c r="G370" s="97">
        <f t="shared" si="147"/>
        <v>0</v>
      </c>
      <c r="H370" s="97">
        <f t="shared" si="147"/>
        <v>0</v>
      </c>
      <c r="I370" s="97">
        <f t="shared" si="147"/>
        <v>0</v>
      </c>
      <c r="J370" s="97">
        <f t="shared" si="147"/>
        <v>0</v>
      </c>
      <c r="K370" s="97">
        <f t="shared" si="147"/>
        <v>0</v>
      </c>
      <c r="L370" s="97">
        <f t="shared" si="147"/>
        <v>0</v>
      </c>
      <c r="M370" s="144">
        <v>0</v>
      </c>
      <c r="N370" s="144">
        <v>0</v>
      </c>
    </row>
    <row r="371" spans="1:14" ht="12.75">
      <c r="A371" s="102">
        <v>321</v>
      </c>
      <c r="B371" s="123"/>
      <c r="C371" s="96" t="s">
        <v>26</v>
      </c>
      <c r="D371" s="97">
        <f t="shared" si="142"/>
        <v>0</v>
      </c>
      <c r="E371" s="97">
        <f aca="true" t="shared" si="148" ref="E371:L371">SUM(E372:E373)</f>
        <v>0</v>
      </c>
      <c r="F371" s="97">
        <f>SUM(F372:F373)</f>
        <v>0</v>
      </c>
      <c r="G371" s="97">
        <f t="shared" si="148"/>
        <v>0</v>
      </c>
      <c r="H371" s="97">
        <f t="shared" si="148"/>
        <v>0</v>
      </c>
      <c r="I371" s="97">
        <f t="shared" si="148"/>
        <v>0</v>
      </c>
      <c r="J371" s="97">
        <f t="shared" si="148"/>
        <v>0</v>
      </c>
      <c r="K371" s="97">
        <f t="shared" si="148"/>
        <v>0</v>
      </c>
      <c r="L371" s="97">
        <f t="shared" si="148"/>
        <v>0</v>
      </c>
      <c r="M371" s="97"/>
      <c r="N371" s="97"/>
    </row>
    <row r="372" spans="1:14" ht="12.75">
      <c r="A372" s="102">
        <v>3211</v>
      </c>
      <c r="B372" s="124">
        <v>0</v>
      </c>
      <c r="C372" s="96" t="s">
        <v>70</v>
      </c>
      <c r="D372" s="97">
        <f t="shared" si="142"/>
        <v>0</v>
      </c>
      <c r="E372" s="144"/>
      <c r="F372" s="144"/>
      <c r="G372" s="150"/>
      <c r="H372" s="150"/>
      <c r="I372" s="150"/>
      <c r="J372" s="150"/>
      <c r="K372" s="150"/>
      <c r="L372" s="150"/>
      <c r="M372" s="128"/>
      <c r="N372" s="128"/>
    </row>
    <row r="373" spans="1:14" ht="25.5">
      <c r="A373" s="102">
        <v>3212</v>
      </c>
      <c r="B373" s="124">
        <v>0</v>
      </c>
      <c r="C373" s="96" t="s">
        <v>101</v>
      </c>
      <c r="D373" s="97">
        <f t="shared" si="142"/>
        <v>0</v>
      </c>
      <c r="E373" s="144"/>
      <c r="F373" s="144"/>
      <c r="G373" s="150"/>
      <c r="H373" s="150"/>
      <c r="I373" s="150"/>
      <c r="J373" s="150"/>
      <c r="K373" s="150"/>
      <c r="L373" s="150"/>
      <c r="M373" s="128"/>
      <c r="N373" s="128"/>
    </row>
    <row r="374" spans="1:14" ht="12.75">
      <c r="A374" s="102">
        <v>323</v>
      </c>
      <c r="B374" s="123"/>
      <c r="C374" s="96" t="s">
        <v>28</v>
      </c>
      <c r="D374" s="97">
        <f t="shared" si="142"/>
        <v>0</v>
      </c>
      <c r="E374" s="97">
        <f aca="true" t="shared" si="149" ref="E374:L374">SUM(E375:E376)</f>
        <v>0</v>
      </c>
      <c r="F374" s="97">
        <f>SUM(F375:F376)</f>
        <v>0</v>
      </c>
      <c r="G374" s="97">
        <f t="shared" si="149"/>
        <v>0</v>
      </c>
      <c r="H374" s="97">
        <f t="shared" si="149"/>
        <v>0</v>
      </c>
      <c r="I374" s="97">
        <f t="shared" si="149"/>
        <v>0</v>
      </c>
      <c r="J374" s="97">
        <f t="shared" si="149"/>
        <v>0</v>
      </c>
      <c r="K374" s="97">
        <f t="shared" si="149"/>
        <v>0</v>
      </c>
      <c r="L374" s="97">
        <f t="shared" si="149"/>
        <v>0</v>
      </c>
      <c r="M374" s="97"/>
      <c r="N374" s="97"/>
    </row>
    <row r="375" spans="1:14" ht="12.75">
      <c r="A375" s="102">
        <v>3237</v>
      </c>
      <c r="B375" s="124">
        <v>0</v>
      </c>
      <c r="C375" s="96" t="s">
        <v>67</v>
      </c>
      <c r="D375" s="97">
        <f t="shared" si="142"/>
        <v>0</v>
      </c>
      <c r="E375" s="144"/>
      <c r="F375" s="144"/>
      <c r="G375" s="150"/>
      <c r="H375" s="150"/>
      <c r="I375" s="150"/>
      <c r="J375" s="150"/>
      <c r="K375" s="150"/>
      <c r="L375" s="150"/>
      <c r="M375" s="128"/>
      <c r="N375" s="128"/>
    </row>
    <row r="376" spans="1:14" ht="12.75">
      <c r="A376" s="102">
        <v>3239</v>
      </c>
      <c r="B376" s="124">
        <v>0</v>
      </c>
      <c r="C376" s="96" t="s">
        <v>85</v>
      </c>
      <c r="D376" s="97">
        <f t="shared" si="142"/>
        <v>0</v>
      </c>
      <c r="E376" s="144"/>
      <c r="F376" s="144"/>
      <c r="G376" s="150"/>
      <c r="H376" s="150"/>
      <c r="I376" s="150"/>
      <c r="J376" s="150"/>
      <c r="K376" s="150"/>
      <c r="L376" s="150"/>
      <c r="M376" s="128"/>
      <c r="N376" s="128"/>
    </row>
    <row r="377" spans="1:14" ht="12.75">
      <c r="A377" s="102">
        <v>329</v>
      </c>
      <c r="B377" s="123"/>
      <c r="C377" s="96" t="s">
        <v>87</v>
      </c>
      <c r="D377" s="97">
        <f t="shared" si="142"/>
        <v>0</v>
      </c>
      <c r="E377" s="97">
        <f aca="true" t="shared" si="150" ref="E377:L377">SUM(E378:E379)</f>
        <v>0</v>
      </c>
      <c r="F377" s="97">
        <f>SUM(F378:F379)</f>
        <v>0</v>
      </c>
      <c r="G377" s="97">
        <f t="shared" si="150"/>
        <v>0</v>
      </c>
      <c r="H377" s="97">
        <f t="shared" si="150"/>
        <v>0</v>
      </c>
      <c r="I377" s="97">
        <f t="shared" si="150"/>
        <v>0</v>
      </c>
      <c r="J377" s="97">
        <f t="shared" si="150"/>
        <v>0</v>
      </c>
      <c r="K377" s="97">
        <f t="shared" si="150"/>
        <v>0</v>
      </c>
      <c r="L377" s="97">
        <f t="shared" si="150"/>
        <v>0</v>
      </c>
      <c r="M377" s="97"/>
      <c r="N377" s="97"/>
    </row>
    <row r="378" spans="1:14" ht="12.75">
      <c r="A378" s="102">
        <v>3292</v>
      </c>
      <c r="B378" s="124">
        <v>0</v>
      </c>
      <c r="C378" s="96" t="s">
        <v>88</v>
      </c>
      <c r="D378" s="97">
        <f t="shared" si="142"/>
        <v>0</v>
      </c>
      <c r="E378" s="144"/>
      <c r="F378" s="144"/>
      <c r="G378" s="150"/>
      <c r="H378" s="150"/>
      <c r="I378" s="150"/>
      <c r="J378" s="150"/>
      <c r="K378" s="150"/>
      <c r="L378" s="150"/>
      <c r="M378" s="128"/>
      <c r="N378" s="128"/>
    </row>
    <row r="379" spans="1:14" ht="12.75">
      <c r="A379" s="102">
        <v>3293</v>
      </c>
      <c r="B379" s="124">
        <v>0</v>
      </c>
      <c r="C379" s="96" t="s">
        <v>89</v>
      </c>
      <c r="D379" s="97">
        <f t="shared" si="142"/>
        <v>0</v>
      </c>
      <c r="E379" s="144"/>
      <c r="F379" s="144"/>
      <c r="G379" s="150"/>
      <c r="H379" s="150"/>
      <c r="I379" s="150"/>
      <c r="J379" s="150"/>
      <c r="K379" s="150"/>
      <c r="L379" s="150"/>
      <c r="M379" s="128"/>
      <c r="N379" s="128"/>
    </row>
    <row r="380" spans="1:14" ht="12.75">
      <c r="A380" s="102">
        <v>35</v>
      </c>
      <c r="B380" s="123"/>
      <c r="C380" s="96" t="s">
        <v>154</v>
      </c>
      <c r="D380" s="97">
        <f t="shared" si="142"/>
        <v>0</v>
      </c>
      <c r="E380" s="97">
        <f aca="true" t="shared" si="151" ref="E380:L380">SUM(E381)</f>
        <v>0</v>
      </c>
      <c r="F380" s="97">
        <f t="shared" si="151"/>
        <v>0</v>
      </c>
      <c r="G380" s="97">
        <f t="shared" si="151"/>
        <v>0</v>
      </c>
      <c r="H380" s="97">
        <f t="shared" si="151"/>
        <v>0</v>
      </c>
      <c r="I380" s="97">
        <f t="shared" si="151"/>
        <v>0</v>
      </c>
      <c r="J380" s="97">
        <f t="shared" si="151"/>
        <v>0</v>
      </c>
      <c r="K380" s="97">
        <f t="shared" si="151"/>
        <v>0</v>
      </c>
      <c r="L380" s="97">
        <f t="shared" si="151"/>
        <v>0</v>
      </c>
      <c r="M380" s="144">
        <v>0</v>
      </c>
      <c r="N380" s="144">
        <v>0</v>
      </c>
    </row>
    <row r="381" spans="1:14" ht="25.5">
      <c r="A381" s="102">
        <v>351</v>
      </c>
      <c r="B381" s="123"/>
      <c r="C381" s="96" t="s">
        <v>155</v>
      </c>
      <c r="D381" s="97">
        <f t="shared" si="142"/>
        <v>0</v>
      </c>
      <c r="E381" s="97">
        <f aca="true" t="shared" si="152" ref="E381:L381">SUM(E382:E382)</f>
        <v>0</v>
      </c>
      <c r="F381" s="97">
        <f t="shared" si="152"/>
        <v>0</v>
      </c>
      <c r="G381" s="97">
        <f t="shared" si="152"/>
        <v>0</v>
      </c>
      <c r="H381" s="97">
        <f t="shared" si="152"/>
        <v>0</v>
      </c>
      <c r="I381" s="97">
        <f t="shared" si="152"/>
        <v>0</v>
      </c>
      <c r="J381" s="97">
        <f t="shared" si="152"/>
        <v>0</v>
      </c>
      <c r="K381" s="97">
        <f t="shared" si="152"/>
        <v>0</v>
      </c>
      <c r="L381" s="97">
        <f t="shared" si="152"/>
        <v>0</v>
      </c>
      <c r="M381" s="97"/>
      <c r="N381" s="97"/>
    </row>
    <row r="382" spans="1:14" ht="25.5">
      <c r="A382" s="102">
        <v>3512</v>
      </c>
      <c r="B382" s="124">
        <v>0</v>
      </c>
      <c r="C382" s="96" t="s">
        <v>155</v>
      </c>
      <c r="D382" s="97">
        <f t="shared" si="142"/>
        <v>0</v>
      </c>
      <c r="E382" s="144"/>
      <c r="F382" s="144"/>
      <c r="G382" s="150"/>
      <c r="H382" s="150"/>
      <c r="I382" s="150"/>
      <c r="J382" s="150"/>
      <c r="K382" s="150"/>
      <c r="L382" s="150"/>
      <c r="M382" s="128"/>
      <c r="N382" s="128"/>
    </row>
    <row r="383" spans="1:14" ht="12.75">
      <c r="A383" s="102"/>
      <c r="B383" s="123"/>
      <c r="C383" s="96"/>
      <c r="D383" s="97"/>
      <c r="E383" s="97"/>
      <c r="F383" s="97"/>
      <c r="G383" s="128"/>
      <c r="H383" s="128"/>
      <c r="I383" s="128"/>
      <c r="J383" s="128"/>
      <c r="K383" s="128"/>
      <c r="L383" s="128"/>
      <c r="M383" s="128"/>
      <c r="N383" s="128"/>
    </row>
    <row r="384" spans="1:14" ht="12.75">
      <c r="A384" s="101" t="s">
        <v>167</v>
      </c>
      <c r="B384" s="194"/>
      <c r="C384" s="89" t="s">
        <v>156</v>
      </c>
      <c r="D384" s="99">
        <f>SUM(E384:L384)</f>
        <v>0</v>
      </c>
      <c r="E384" s="99">
        <f aca="true" t="shared" si="153" ref="E384:N384">SUM(E385)</f>
        <v>0</v>
      </c>
      <c r="F384" s="99">
        <f t="shared" si="153"/>
        <v>0</v>
      </c>
      <c r="G384" s="99">
        <f t="shared" si="153"/>
        <v>0</v>
      </c>
      <c r="H384" s="99">
        <f t="shared" si="153"/>
        <v>0</v>
      </c>
      <c r="I384" s="99">
        <f t="shared" si="153"/>
        <v>0</v>
      </c>
      <c r="J384" s="99">
        <f t="shared" si="153"/>
        <v>0</v>
      </c>
      <c r="K384" s="99">
        <f t="shared" si="153"/>
        <v>0</v>
      </c>
      <c r="L384" s="99">
        <f t="shared" si="153"/>
        <v>0</v>
      </c>
      <c r="M384" s="99">
        <f t="shared" si="153"/>
        <v>0</v>
      </c>
      <c r="N384" s="99">
        <f t="shared" si="153"/>
        <v>0</v>
      </c>
    </row>
    <row r="385" spans="1:14" ht="12.75">
      <c r="A385" s="102">
        <v>3</v>
      </c>
      <c r="B385" s="123"/>
      <c r="C385" s="96" t="s">
        <v>51</v>
      </c>
      <c r="D385" s="97">
        <f>SUM(E385:L385)</f>
        <v>0</v>
      </c>
      <c r="E385" s="97">
        <f aca="true" t="shared" si="154" ref="E385:N385">SUM(E386,E390)</f>
        <v>0</v>
      </c>
      <c r="F385" s="97">
        <f>SUM(F386,F390)</f>
        <v>0</v>
      </c>
      <c r="G385" s="97">
        <f t="shared" si="154"/>
        <v>0</v>
      </c>
      <c r="H385" s="97">
        <f t="shared" si="154"/>
        <v>0</v>
      </c>
      <c r="I385" s="97">
        <f t="shared" si="154"/>
        <v>0</v>
      </c>
      <c r="J385" s="97">
        <f t="shared" si="154"/>
        <v>0</v>
      </c>
      <c r="K385" s="97">
        <f t="shared" si="154"/>
        <v>0</v>
      </c>
      <c r="L385" s="97">
        <f t="shared" si="154"/>
        <v>0</v>
      </c>
      <c r="M385" s="97">
        <f t="shared" si="154"/>
        <v>0</v>
      </c>
      <c r="N385" s="97">
        <f t="shared" si="154"/>
        <v>0</v>
      </c>
    </row>
    <row r="386" spans="1:14" ht="12.75">
      <c r="A386" s="102">
        <v>32</v>
      </c>
      <c r="B386" s="123"/>
      <c r="C386" s="96" t="s">
        <v>25</v>
      </c>
      <c r="D386" s="97">
        <f aca="true" t="shared" si="155" ref="D386:D392">SUM(E386:L386)</f>
        <v>0</v>
      </c>
      <c r="E386" s="97">
        <f aca="true" t="shared" si="156" ref="E386:L386">SUM(E387)</f>
        <v>0</v>
      </c>
      <c r="F386" s="97">
        <f t="shared" si="156"/>
        <v>0</v>
      </c>
      <c r="G386" s="97">
        <f t="shared" si="156"/>
        <v>0</v>
      </c>
      <c r="H386" s="97">
        <f t="shared" si="156"/>
        <v>0</v>
      </c>
      <c r="I386" s="97">
        <f t="shared" si="156"/>
        <v>0</v>
      </c>
      <c r="J386" s="97">
        <f t="shared" si="156"/>
        <v>0</v>
      </c>
      <c r="K386" s="97">
        <f t="shared" si="156"/>
        <v>0</v>
      </c>
      <c r="L386" s="97">
        <f t="shared" si="156"/>
        <v>0</v>
      </c>
      <c r="M386" s="144">
        <v>0</v>
      </c>
      <c r="N386" s="144">
        <v>0</v>
      </c>
    </row>
    <row r="387" spans="1:14" ht="12.75">
      <c r="A387" s="102">
        <v>323</v>
      </c>
      <c r="B387" s="123"/>
      <c r="C387" s="96" t="s">
        <v>28</v>
      </c>
      <c r="D387" s="97">
        <f t="shared" si="155"/>
        <v>0</v>
      </c>
      <c r="E387" s="97">
        <f aca="true" t="shared" si="157" ref="E387:L387">SUM(E388:E389)</f>
        <v>0</v>
      </c>
      <c r="F387" s="97">
        <f>SUM(F388:F389)</f>
        <v>0</v>
      </c>
      <c r="G387" s="97">
        <f t="shared" si="157"/>
        <v>0</v>
      </c>
      <c r="H387" s="97">
        <f t="shared" si="157"/>
        <v>0</v>
      </c>
      <c r="I387" s="97">
        <f t="shared" si="157"/>
        <v>0</v>
      </c>
      <c r="J387" s="97">
        <f t="shared" si="157"/>
        <v>0</v>
      </c>
      <c r="K387" s="97">
        <f t="shared" si="157"/>
        <v>0</v>
      </c>
      <c r="L387" s="97">
        <f t="shared" si="157"/>
        <v>0</v>
      </c>
      <c r="M387" s="97"/>
      <c r="N387" s="97"/>
    </row>
    <row r="388" spans="1:14" ht="12.75">
      <c r="A388" s="102">
        <v>3237</v>
      </c>
      <c r="B388" s="124">
        <v>0</v>
      </c>
      <c r="C388" s="96" t="s">
        <v>67</v>
      </c>
      <c r="D388" s="97">
        <f t="shared" si="155"/>
        <v>0</v>
      </c>
      <c r="E388" s="144"/>
      <c r="F388" s="144"/>
      <c r="G388" s="150"/>
      <c r="H388" s="150"/>
      <c r="I388" s="150"/>
      <c r="J388" s="150"/>
      <c r="K388" s="150"/>
      <c r="L388" s="150"/>
      <c r="M388" s="128"/>
      <c r="N388" s="128"/>
    </row>
    <row r="389" spans="1:14" ht="12.75">
      <c r="A389" s="102">
        <v>3239</v>
      </c>
      <c r="B389" s="124">
        <v>0</v>
      </c>
      <c r="C389" s="96" t="s">
        <v>85</v>
      </c>
      <c r="D389" s="97">
        <f t="shared" si="155"/>
        <v>0</v>
      </c>
      <c r="E389" s="144"/>
      <c r="F389" s="144"/>
      <c r="G389" s="150"/>
      <c r="H389" s="150"/>
      <c r="I389" s="150"/>
      <c r="J389" s="150"/>
      <c r="K389" s="150"/>
      <c r="L389" s="150"/>
      <c r="M389" s="128"/>
      <c r="N389" s="128"/>
    </row>
    <row r="390" spans="1:14" ht="12.75">
      <c r="A390" s="102">
        <v>38</v>
      </c>
      <c r="B390" s="123"/>
      <c r="C390" s="96" t="s">
        <v>96</v>
      </c>
      <c r="D390" s="97">
        <f t="shared" si="155"/>
        <v>0</v>
      </c>
      <c r="E390" s="97">
        <f aca="true" t="shared" si="158" ref="E390:L391">SUM(E391)</f>
        <v>0</v>
      </c>
      <c r="F390" s="97">
        <f t="shared" si="158"/>
        <v>0</v>
      </c>
      <c r="G390" s="97">
        <f t="shared" si="158"/>
        <v>0</v>
      </c>
      <c r="H390" s="97">
        <f t="shared" si="158"/>
        <v>0</v>
      </c>
      <c r="I390" s="97">
        <f t="shared" si="158"/>
        <v>0</v>
      </c>
      <c r="J390" s="97">
        <f t="shared" si="158"/>
        <v>0</v>
      </c>
      <c r="K390" s="97">
        <f t="shared" si="158"/>
        <v>0</v>
      </c>
      <c r="L390" s="97">
        <f t="shared" si="158"/>
        <v>0</v>
      </c>
      <c r="M390" s="144">
        <v>0</v>
      </c>
      <c r="N390" s="144">
        <v>0</v>
      </c>
    </row>
    <row r="391" spans="1:14" ht="12.75">
      <c r="A391" s="102">
        <v>381</v>
      </c>
      <c r="B391" s="123"/>
      <c r="C391" s="96" t="s">
        <v>97</v>
      </c>
      <c r="D391" s="97">
        <f t="shared" si="155"/>
        <v>0</v>
      </c>
      <c r="E391" s="97">
        <f t="shared" si="158"/>
        <v>0</v>
      </c>
      <c r="F391" s="97">
        <f t="shared" si="158"/>
        <v>0</v>
      </c>
      <c r="G391" s="97">
        <f t="shared" si="158"/>
        <v>0</v>
      </c>
      <c r="H391" s="97">
        <f t="shared" si="158"/>
        <v>0</v>
      </c>
      <c r="I391" s="97">
        <f t="shared" si="158"/>
        <v>0</v>
      </c>
      <c r="J391" s="97">
        <f t="shared" si="158"/>
        <v>0</v>
      </c>
      <c r="K391" s="97">
        <f t="shared" si="158"/>
        <v>0</v>
      </c>
      <c r="L391" s="97">
        <f t="shared" si="158"/>
        <v>0</v>
      </c>
      <c r="M391" s="97"/>
      <c r="N391" s="97"/>
    </row>
    <row r="392" spans="1:14" ht="12.75">
      <c r="A392" s="102">
        <v>3811</v>
      </c>
      <c r="B392" s="124">
        <v>0</v>
      </c>
      <c r="C392" s="96" t="s">
        <v>98</v>
      </c>
      <c r="D392" s="97">
        <f t="shared" si="155"/>
        <v>0</v>
      </c>
      <c r="E392" s="144"/>
      <c r="F392" s="144"/>
      <c r="G392" s="150"/>
      <c r="H392" s="150"/>
      <c r="I392" s="150"/>
      <c r="J392" s="150"/>
      <c r="K392" s="150"/>
      <c r="L392" s="150"/>
      <c r="M392" s="128"/>
      <c r="N392" s="128"/>
    </row>
    <row r="393" spans="1:14" ht="12.75">
      <c r="A393" s="102"/>
      <c r="B393" s="123"/>
      <c r="C393" s="96"/>
      <c r="D393" s="97"/>
      <c r="E393" s="97"/>
      <c r="F393" s="97"/>
      <c r="G393" s="128"/>
      <c r="H393" s="128"/>
      <c r="I393" s="128"/>
      <c r="J393" s="128"/>
      <c r="K393" s="128"/>
      <c r="L393" s="128"/>
      <c r="M393" s="128"/>
      <c r="N393" s="128"/>
    </row>
    <row r="394" spans="1:14" ht="12.75">
      <c r="A394" s="125" t="s">
        <v>168</v>
      </c>
      <c r="B394" s="194"/>
      <c r="C394" s="89" t="s">
        <v>157</v>
      </c>
      <c r="D394" s="99">
        <f>SUM(E394:L394)</f>
        <v>45600</v>
      </c>
      <c r="E394" s="99">
        <f aca="true" t="shared" si="159" ref="E394:L394">SUM(E395)</f>
        <v>45600</v>
      </c>
      <c r="F394" s="99">
        <f t="shared" si="159"/>
        <v>0</v>
      </c>
      <c r="G394" s="99">
        <f t="shared" si="159"/>
        <v>0</v>
      </c>
      <c r="H394" s="99">
        <f t="shared" si="159"/>
        <v>0</v>
      </c>
      <c r="I394" s="99">
        <f t="shared" si="159"/>
        <v>0</v>
      </c>
      <c r="J394" s="99">
        <f t="shared" si="159"/>
        <v>0</v>
      </c>
      <c r="K394" s="99">
        <f t="shared" si="159"/>
        <v>0</v>
      </c>
      <c r="L394" s="99">
        <f t="shared" si="159"/>
        <v>0</v>
      </c>
      <c r="M394" s="99">
        <v>45600</v>
      </c>
      <c r="N394" s="99">
        <v>45600</v>
      </c>
    </row>
    <row r="395" spans="1:14" ht="12.75">
      <c r="A395" s="102">
        <v>3</v>
      </c>
      <c r="B395" s="123"/>
      <c r="C395" s="96" t="s">
        <v>51</v>
      </c>
      <c r="D395" s="104">
        <f>SUM(E395:L395)</f>
        <v>45600</v>
      </c>
      <c r="E395" s="104">
        <f aca="true" t="shared" si="160" ref="E395:N395">SUM(E409,E403,E396)</f>
        <v>45600</v>
      </c>
      <c r="F395" s="104">
        <f>SUM(F409,F403,F396)</f>
        <v>0</v>
      </c>
      <c r="G395" s="104">
        <f t="shared" si="160"/>
        <v>0</v>
      </c>
      <c r="H395" s="104">
        <f t="shared" si="160"/>
        <v>0</v>
      </c>
      <c r="I395" s="104">
        <f t="shared" si="160"/>
        <v>0</v>
      </c>
      <c r="J395" s="104">
        <f t="shared" si="160"/>
        <v>0</v>
      </c>
      <c r="K395" s="104">
        <f t="shared" si="160"/>
        <v>0</v>
      </c>
      <c r="L395" s="104">
        <f t="shared" si="160"/>
        <v>0</v>
      </c>
      <c r="M395" s="104">
        <f t="shared" si="160"/>
        <v>0</v>
      </c>
      <c r="N395" s="104">
        <f t="shared" si="160"/>
        <v>0</v>
      </c>
    </row>
    <row r="396" spans="1:14" ht="12.75">
      <c r="A396" s="102">
        <v>31</v>
      </c>
      <c r="B396" s="123"/>
      <c r="C396" s="96" t="s">
        <v>21</v>
      </c>
      <c r="D396" s="104">
        <f aca="true" t="shared" si="161" ref="D396:D411">SUM(E396:L396)</f>
        <v>44200</v>
      </c>
      <c r="E396" s="104">
        <f aca="true" t="shared" si="162" ref="E396:L396">SUM(E401,E399,E397)</f>
        <v>44200</v>
      </c>
      <c r="F396" s="104">
        <f>SUM(F401,F399,F397)</f>
        <v>0</v>
      </c>
      <c r="G396" s="104">
        <f t="shared" si="162"/>
        <v>0</v>
      </c>
      <c r="H396" s="104">
        <f t="shared" si="162"/>
        <v>0</v>
      </c>
      <c r="I396" s="104">
        <f t="shared" si="162"/>
        <v>0</v>
      </c>
      <c r="J396" s="104">
        <f t="shared" si="162"/>
        <v>0</v>
      </c>
      <c r="K396" s="104">
        <f t="shared" si="162"/>
        <v>0</v>
      </c>
      <c r="L396" s="104">
        <f t="shared" si="162"/>
        <v>0</v>
      </c>
      <c r="M396" s="144">
        <v>0</v>
      </c>
      <c r="N396" s="144">
        <v>0</v>
      </c>
    </row>
    <row r="397" spans="1:14" ht="12.75">
      <c r="A397" s="103">
        <v>311</v>
      </c>
      <c r="B397" s="126"/>
      <c r="C397" s="91" t="s">
        <v>22</v>
      </c>
      <c r="D397" s="104">
        <f t="shared" si="161"/>
        <v>34900</v>
      </c>
      <c r="E397" s="104">
        <f aca="true" t="shared" si="163" ref="E397:L397">SUM(E398)</f>
        <v>34900</v>
      </c>
      <c r="F397" s="104">
        <f t="shared" si="163"/>
        <v>0</v>
      </c>
      <c r="G397" s="104">
        <f t="shared" si="163"/>
        <v>0</v>
      </c>
      <c r="H397" s="104">
        <f t="shared" si="163"/>
        <v>0</v>
      </c>
      <c r="I397" s="104">
        <f t="shared" si="163"/>
        <v>0</v>
      </c>
      <c r="J397" s="104">
        <f t="shared" si="163"/>
        <v>0</v>
      </c>
      <c r="K397" s="104">
        <f t="shared" si="163"/>
        <v>0</v>
      </c>
      <c r="L397" s="104">
        <f t="shared" si="163"/>
        <v>0</v>
      </c>
      <c r="M397" s="104"/>
      <c r="N397" s="104"/>
    </row>
    <row r="398" spans="1:14" ht="12.75">
      <c r="A398" s="103">
        <v>3111</v>
      </c>
      <c r="B398" s="116">
        <v>0</v>
      </c>
      <c r="C398" s="91" t="s">
        <v>106</v>
      </c>
      <c r="D398" s="104">
        <f t="shared" si="161"/>
        <v>34900</v>
      </c>
      <c r="E398" s="144">
        <v>34900</v>
      </c>
      <c r="F398" s="144"/>
      <c r="G398" s="150"/>
      <c r="H398" s="150"/>
      <c r="I398" s="150"/>
      <c r="J398" s="150"/>
      <c r="K398" s="150"/>
      <c r="L398" s="150"/>
      <c r="M398" s="128"/>
      <c r="N398" s="128"/>
    </row>
    <row r="399" spans="1:14" ht="12.75">
      <c r="A399" s="103">
        <v>312</v>
      </c>
      <c r="B399" s="126"/>
      <c r="C399" s="91" t="s">
        <v>23</v>
      </c>
      <c r="D399" s="104">
        <f t="shared" si="161"/>
        <v>2500</v>
      </c>
      <c r="E399" s="104">
        <f aca="true" t="shared" si="164" ref="E399:L399">SUM(E400)</f>
        <v>2500</v>
      </c>
      <c r="F399" s="104">
        <f t="shared" si="164"/>
        <v>0</v>
      </c>
      <c r="G399" s="104">
        <f t="shared" si="164"/>
        <v>0</v>
      </c>
      <c r="H399" s="104">
        <f t="shared" si="164"/>
        <v>0</v>
      </c>
      <c r="I399" s="104">
        <f t="shared" si="164"/>
        <v>0</v>
      </c>
      <c r="J399" s="104">
        <f t="shared" si="164"/>
        <v>0</v>
      </c>
      <c r="K399" s="104">
        <f t="shared" si="164"/>
        <v>0</v>
      </c>
      <c r="L399" s="104">
        <f t="shared" si="164"/>
        <v>0</v>
      </c>
      <c r="M399" s="104"/>
      <c r="N399" s="104"/>
    </row>
    <row r="400" spans="1:14" ht="12.75">
      <c r="A400" s="103">
        <v>3121</v>
      </c>
      <c r="B400" s="126">
        <v>0</v>
      </c>
      <c r="C400" s="91" t="s">
        <v>23</v>
      </c>
      <c r="D400" s="104">
        <f t="shared" si="161"/>
        <v>2500</v>
      </c>
      <c r="E400" s="144">
        <v>2500</v>
      </c>
      <c r="F400" s="144"/>
      <c r="G400" s="150"/>
      <c r="H400" s="150"/>
      <c r="I400" s="150"/>
      <c r="J400" s="150"/>
      <c r="K400" s="150"/>
      <c r="L400" s="150"/>
      <c r="M400" s="128"/>
      <c r="N400" s="128"/>
    </row>
    <row r="401" spans="1:14" ht="12.75">
      <c r="A401" s="103">
        <v>313</v>
      </c>
      <c r="B401" s="116"/>
      <c r="C401" s="91" t="s">
        <v>24</v>
      </c>
      <c r="D401" s="104">
        <f t="shared" si="161"/>
        <v>6800</v>
      </c>
      <c r="E401" s="104">
        <f aca="true" t="shared" si="165" ref="E401:L401">SUM(E402)</f>
        <v>6800</v>
      </c>
      <c r="F401" s="104">
        <f t="shared" si="165"/>
        <v>0</v>
      </c>
      <c r="G401" s="104">
        <f t="shared" si="165"/>
        <v>0</v>
      </c>
      <c r="H401" s="104">
        <f t="shared" si="165"/>
        <v>0</v>
      </c>
      <c r="I401" s="104">
        <f t="shared" si="165"/>
        <v>0</v>
      </c>
      <c r="J401" s="104">
        <f t="shared" si="165"/>
        <v>0</v>
      </c>
      <c r="K401" s="104">
        <f t="shared" si="165"/>
        <v>0</v>
      </c>
      <c r="L401" s="104">
        <f t="shared" si="165"/>
        <v>0</v>
      </c>
      <c r="M401" s="104"/>
      <c r="N401" s="104"/>
    </row>
    <row r="402" spans="1:14" ht="25.5">
      <c r="A402" s="103">
        <v>3132</v>
      </c>
      <c r="B402" s="116">
        <v>0</v>
      </c>
      <c r="C402" s="91" t="s">
        <v>107</v>
      </c>
      <c r="D402" s="104">
        <f t="shared" si="161"/>
        <v>6800</v>
      </c>
      <c r="E402" s="144">
        <v>6800</v>
      </c>
      <c r="F402" s="144"/>
      <c r="G402" s="150"/>
      <c r="H402" s="150"/>
      <c r="I402" s="150"/>
      <c r="J402" s="150"/>
      <c r="K402" s="150"/>
      <c r="L402" s="150"/>
      <c r="M402" s="128"/>
      <c r="N402" s="128"/>
    </row>
    <row r="403" spans="1:14" ht="12.75">
      <c r="A403" s="103">
        <v>32</v>
      </c>
      <c r="B403" s="116"/>
      <c r="C403" s="91" t="s">
        <v>25</v>
      </c>
      <c r="D403" s="104">
        <f t="shared" si="161"/>
        <v>1400</v>
      </c>
      <c r="E403" s="104">
        <f aca="true" t="shared" si="166" ref="E403:L403">SUM(E407,E404)</f>
        <v>1400</v>
      </c>
      <c r="F403" s="104">
        <f>SUM(F407,F404)</f>
        <v>0</v>
      </c>
      <c r="G403" s="104">
        <f t="shared" si="166"/>
        <v>0</v>
      </c>
      <c r="H403" s="104">
        <f t="shared" si="166"/>
        <v>0</v>
      </c>
      <c r="I403" s="104">
        <f t="shared" si="166"/>
        <v>0</v>
      </c>
      <c r="J403" s="104">
        <f t="shared" si="166"/>
        <v>0</v>
      </c>
      <c r="K403" s="104">
        <f t="shared" si="166"/>
        <v>0</v>
      </c>
      <c r="L403" s="104">
        <f t="shared" si="166"/>
        <v>0</v>
      </c>
      <c r="M403" s="144">
        <v>0</v>
      </c>
      <c r="N403" s="144">
        <v>0</v>
      </c>
    </row>
    <row r="404" spans="1:14" ht="12.75">
      <c r="A404" s="103">
        <v>321</v>
      </c>
      <c r="B404" s="116"/>
      <c r="C404" s="91" t="s">
        <v>26</v>
      </c>
      <c r="D404" s="104">
        <f t="shared" si="161"/>
        <v>400</v>
      </c>
      <c r="E404" s="104">
        <f aca="true" t="shared" si="167" ref="E404:L404">SUM(E405:E406)</f>
        <v>400</v>
      </c>
      <c r="F404" s="104">
        <f>SUM(F405:F406)</f>
        <v>0</v>
      </c>
      <c r="G404" s="104">
        <f t="shared" si="167"/>
        <v>0</v>
      </c>
      <c r="H404" s="104">
        <f t="shared" si="167"/>
        <v>0</v>
      </c>
      <c r="I404" s="104">
        <f t="shared" si="167"/>
        <v>0</v>
      </c>
      <c r="J404" s="104">
        <f t="shared" si="167"/>
        <v>0</v>
      </c>
      <c r="K404" s="104">
        <f t="shared" si="167"/>
        <v>0</v>
      </c>
      <c r="L404" s="104">
        <f t="shared" si="167"/>
        <v>0</v>
      </c>
      <c r="M404" s="104"/>
      <c r="N404" s="104"/>
    </row>
    <row r="405" spans="1:14" ht="12.75">
      <c r="A405" s="103">
        <v>3211</v>
      </c>
      <c r="B405" s="116">
        <v>0</v>
      </c>
      <c r="C405" s="91" t="s">
        <v>70</v>
      </c>
      <c r="D405" s="104">
        <f t="shared" si="161"/>
        <v>400</v>
      </c>
      <c r="E405" s="144">
        <v>400</v>
      </c>
      <c r="F405" s="144"/>
      <c r="G405" s="150"/>
      <c r="H405" s="150"/>
      <c r="I405" s="150"/>
      <c r="J405" s="150"/>
      <c r="K405" s="150"/>
      <c r="L405" s="150"/>
      <c r="M405" s="128"/>
      <c r="N405" s="128"/>
    </row>
    <row r="406" spans="1:14" ht="25.5">
      <c r="A406" s="103">
        <v>3212</v>
      </c>
      <c r="B406" s="116">
        <v>0</v>
      </c>
      <c r="C406" s="91" t="s">
        <v>101</v>
      </c>
      <c r="D406" s="104">
        <f t="shared" si="161"/>
        <v>0</v>
      </c>
      <c r="E406" s="144"/>
      <c r="F406" s="144"/>
      <c r="G406" s="150"/>
      <c r="H406" s="150"/>
      <c r="I406" s="150"/>
      <c r="J406" s="150"/>
      <c r="K406" s="150"/>
      <c r="L406" s="150"/>
      <c r="M406" s="128"/>
      <c r="N406" s="128"/>
    </row>
    <row r="407" spans="1:14" ht="12.75">
      <c r="A407" s="103">
        <v>323</v>
      </c>
      <c r="B407" s="116"/>
      <c r="C407" s="91" t="s">
        <v>28</v>
      </c>
      <c r="D407" s="104">
        <f t="shared" si="161"/>
        <v>1000</v>
      </c>
      <c r="E407" s="104">
        <f aca="true" t="shared" si="168" ref="E407:L407">SUM(E408)</f>
        <v>1000</v>
      </c>
      <c r="F407" s="104">
        <f t="shared" si="168"/>
        <v>0</v>
      </c>
      <c r="G407" s="104">
        <f t="shared" si="168"/>
        <v>0</v>
      </c>
      <c r="H407" s="104">
        <f t="shared" si="168"/>
        <v>0</v>
      </c>
      <c r="I407" s="104">
        <f t="shared" si="168"/>
        <v>0</v>
      </c>
      <c r="J407" s="104">
        <f t="shared" si="168"/>
        <v>0</v>
      </c>
      <c r="K407" s="104">
        <f t="shared" si="168"/>
        <v>0</v>
      </c>
      <c r="L407" s="104">
        <f t="shared" si="168"/>
        <v>0</v>
      </c>
      <c r="M407" s="104"/>
      <c r="N407" s="104"/>
    </row>
    <row r="408" spans="1:14" ht="12.75">
      <c r="A408" s="102">
        <v>3237</v>
      </c>
      <c r="B408" s="124">
        <v>0</v>
      </c>
      <c r="C408" s="96" t="s">
        <v>67</v>
      </c>
      <c r="D408" s="104">
        <f t="shared" si="161"/>
        <v>1000</v>
      </c>
      <c r="E408" s="144">
        <v>1000</v>
      </c>
      <c r="F408" s="144"/>
      <c r="G408" s="150"/>
      <c r="H408" s="150"/>
      <c r="I408" s="150"/>
      <c r="J408" s="150"/>
      <c r="K408" s="150"/>
      <c r="L408" s="150"/>
      <c r="M408" s="128"/>
      <c r="N408" s="128"/>
    </row>
    <row r="409" spans="1:14" ht="12.75">
      <c r="A409" s="102">
        <v>38</v>
      </c>
      <c r="B409" s="124"/>
      <c r="C409" s="96" t="s">
        <v>96</v>
      </c>
      <c r="D409" s="104">
        <f t="shared" si="161"/>
        <v>0</v>
      </c>
      <c r="E409" s="97">
        <f aca="true" t="shared" si="169" ref="E409:L410">SUM(E410)</f>
        <v>0</v>
      </c>
      <c r="F409" s="97">
        <f t="shared" si="169"/>
        <v>0</v>
      </c>
      <c r="G409" s="97">
        <f t="shared" si="169"/>
        <v>0</v>
      </c>
      <c r="H409" s="97">
        <f t="shared" si="169"/>
        <v>0</v>
      </c>
      <c r="I409" s="97">
        <f t="shared" si="169"/>
        <v>0</v>
      </c>
      <c r="J409" s="97">
        <f t="shared" si="169"/>
        <v>0</v>
      </c>
      <c r="K409" s="97">
        <f t="shared" si="169"/>
        <v>0</v>
      </c>
      <c r="L409" s="97">
        <f t="shared" si="169"/>
        <v>0</v>
      </c>
      <c r="M409" s="144">
        <v>0</v>
      </c>
      <c r="N409" s="144">
        <v>0</v>
      </c>
    </row>
    <row r="410" spans="1:14" ht="12.75">
      <c r="A410" s="102">
        <v>381</v>
      </c>
      <c r="B410" s="124"/>
      <c r="C410" s="96" t="s">
        <v>97</v>
      </c>
      <c r="D410" s="104">
        <f t="shared" si="161"/>
        <v>0</v>
      </c>
      <c r="E410" s="97">
        <f t="shared" si="169"/>
        <v>0</v>
      </c>
      <c r="F410" s="97">
        <f t="shared" si="169"/>
        <v>0</v>
      </c>
      <c r="G410" s="97">
        <f t="shared" si="169"/>
        <v>0</v>
      </c>
      <c r="H410" s="97">
        <f t="shared" si="169"/>
        <v>0</v>
      </c>
      <c r="I410" s="97">
        <f t="shared" si="169"/>
        <v>0</v>
      </c>
      <c r="J410" s="97">
        <f t="shared" si="169"/>
        <v>0</v>
      </c>
      <c r="K410" s="97">
        <f t="shared" si="169"/>
        <v>0</v>
      </c>
      <c r="L410" s="97">
        <f t="shared" si="169"/>
        <v>0</v>
      </c>
      <c r="M410" s="104"/>
      <c r="N410" s="104"/>
    </row>
    <row r="411" spans="1:14" ht="12.75">
      <c r="A411" s="102">
        <v>3811</v>
      </c>
      <c r="B411" s="124">
        <v>0</v>
      </c>
      <c r="C411" s="96" t="s">
        <v>98</v>
      </c>
      <c r="D411" s="104">
        <f t="shared" si="161"/>
        <v>0</v>
      </c>
      <c r="E411" s="97"/>
      <c r="F411" s="97"/>
      <c r="G411" s="128"/>
      <c r="H411" s="128"/>
      <c r="I411" s="128"/>
      <c r="J411" s="128"/>
      <c r="K411" s="128"/>
      <c r="L411" s="128"/>
      <c r="M411" s="128"/>
      <c r="N411" s="128"/>
    </row>
    <row r="412" spans="1:14" ht="12.75">
      <c r="A412" s="125" t="s">
        <v>169</v>
      </c>
      <c r="B412" s="194"/>
      <c r="C412" s="89" t="s">
        <v>158</v>
      </c>
      <c r="D412" s="99">
        <v>5837</v>
      </c>
      <c r="E412" s="99">
        <f aca="true" t="shared" si="170" ref="E412:L412">SUM(E413)</f>
        <v>5837</v>
      </c>
      <c r="F412" s="99">
        <f t="shared" si="170"/>
        <v>0</v>
      </c>
      <c r="G412" s="99">
        <f t="shared" si="170"/>
        <v>0</v>
      </c>
      <c r="H412" s="99">
        <f t="shared" si="170"/>
        <v>0</v>
      </c>
      <c r="I412" s="99">
        <f t="shared" si="170"/>
        <v>0</v>
      </c>
      <c r="J412" s="99">
        <f t="shared" si="170"/>
        <v>0</v>
      </c>
      <c r="K412" s="99">
        <f t="shared" si="170"/>
        <v>0</v>
      </c>
      <c r="L412" s="99">
        <f t="shared" si="170"/>
        <v>0</v>
      </c>
      <c r="M412" s="99">
        <v>5837</v>
      </c>
      <c r="N412" s="99">
        <v>5837</v>
      </c>
    </row>
    <row r="413" spans="1:14" ht="12.75">
      <c r="A413" s="102">
        <v>3</v>
      </c>
      <c r="B413" s="123"/>
      <c r="C413" s="96" t="s">
        <v>51</v>
      </c>
      <c r="D413" s="97">
        <f>SUM(E413:L413)</f>
        <v>5837</v>
      </c>
      <c r="E413" s="97">
        <f aca="true" t="shared" si="171" ref="E413:N414">SUM(E414)</f>
        <v>5837</v>
      </c>
      <c r="F413" s="97">
        <f t="shared" si="171"/>
        <v>0</v>
      </c>
      <c r="G413" s="97">
        <f t="shared" si="171"/>
        <v>0</v>
      </c>
      <c r="H413" s="97">
        <f t="shared" si="171"/>
        <v>0</v>
      </c>
      <c r="I413" s="97">
        <f t="shared" si="171"/>
        <v>0</v>
      </c>
      <c r="J413" s="97">
        <f t="shared" si="171"/>
        <v>0</v>
      </c>
      <c r="K413" s="97">
        <f t="shared" si="171"/>
        <v>0</v>
      </c>
      <c r="L413" s="97">
        <f t="shared" si="171"/>
        <v>0</v>
      </c>
      <c r="M413" s="97">
        <f t="shared" si="171"/>
        <v>0</v>
      </c>
      <c r="N413" s="97">
        <f t="shared" si="171"/>
        <v>0</v>
      </c>
    </row>
    <row r="414" spans="1:14" ht="12.75">
      <c r="A414" s="102">
        <v>32</v>
      </c>
      <c r="B414" s="123"/>
      <c r="C414" s="96" t="s">
        <v>25</v>
      </c>
      <c r="D414" s="97">
        <f>SUM(E414:L414)</f>
        <v>5837</v>
      </c>
      <c r="E414" s="97">
        <f t="shared" si="171"/>
        <v>5837</v>
      </c>
      <c r="F414" s="97">
        <f t="shared" si="171"/>
        <v>0</v>
      </c>
      <c r="G414" s="97">
        <f t="shared" si="171"/>
        <v>0</v>
      </c>
      <c r="H414" s="97">
        <f t="shared" si="171"/>
        <v>0</v>
      </c>
      <c r="I414" s="97">
        <f t="shared" si="171"/>
        <v>0</v>
      </c>
      <c r="J414" s="97">
        <f t="shared" si="171"/>
        <v>0</v>
      </c>
      <c r="K414" s="97">
        <f t="shared" si="171"/>
        <v>0</v>
      </c>
      <c r="L414" s="97">
        <f t="shared" si="171"/>
        <v>0</v>
      </c>
      <c r="M414" s="144">
        <v>0</v>
      </c>
      <c r="N414" s="144">
        <v>0</v>
      </c>
    </row>
    <row r="415" spans="1:14" ht="12.75">
      <c r="A415" s="102">
        <v>322</v>
      </c>
      <c r="B415" s="123"/>
      <c r="C415" s="96" t="s">
        <v>27</v>
      </c>
      <c r="D415" s="97">
        <f>SUM(E415:L415)</f>
        <v>5837</v>
      </c>
      <c r="E415" s="97">
        <f aca="true" t="shared" si="172" ref="E415:L415">SUM(E416:E416)</f>
        <v>5837</v>
      </c>
      <c r="F415" s="97">
        <f t="shared" si="172"/>
        <v>0</v>
      </c>
      <c r="G415" s="97">
        <f t="shared" si="172"/>
        <v>0</v>
      </c>
      <c r="H415" s="97">
        <f t="shared" si="172"/>
        <v>0</v>
      </c>
      <c r="I415" s="97">
        <f t="shared" si="172"/>
        <v>0</v>
      </c>
      <c r="J415" s="97">
        <f t="shared" si="172"/>
        <v>0</v>
      </c>
      <c r="K415" s="97">
        <f t="shared" si="172"/>
        <v>0</v>
      </c>
      <c r="L415" s="97">
        <f t="shared" si="172"/>
        <v>0</v>
      </c>
      <c r="M415" s="97"/>
      <c r="N415" s="97"/>
    </row>
    <row r="416" spans="1:14" ht="12.75">
      <c r="A416" s="102">
        <v>3222</v>
      </c>
      <c r="B416" s="124">
        <v>0</v>
      </c>
      <c r="C416" s="96" t="s">
        <v>74</v>
      </c>
      <c r="D416" s="97">
        <v>5837</v>
      </c>
      <c r="E416" s="144">
        <v>5837</v>
      </c>
      <c r="F416" s="144"/>
      <c r="G416" s="150"/>
      <c r="H416" s="150"/>
      <c r="I416" s="150"/>
      <c r="J416" s="150"/>
      <c r="K416" s="150"/>
      <c r="L416" s="150"/>
      <c r="M416" s="128"/>
      <c r="N416" s="128"/>
    </row>
    <row r="417" spans="1:14" ht="12.75">
      <c r="A417" s="102"/>
      <c r="B417" s="123"/>
      <c r="C417" s="96"/>
      <c r="D417" s="97"/>
      <c r="E417" s="97"/>
      <c r="F417" s="97"/>
      <c r="G417" s="128"/>
      <c r="H417" s="128"/>
      <c r="I417" s="128"/>
      <c r="J417" s="128"/>
      <c r="K417" s="128"/>
      <c r="L417" s="128"/>
      <c r="M417" s="128"/>
      <c r="N417" s="128"/>
    </row>
    <row r="418" spans="1:14" ht="25.5">
      <c r="A418" s="125" t="s">
        <v>170</v>
      </c>
      <c r="B418" s="194"/>
      <c r="C418" s="89" t="s">
        <v>159</v>
      </c>
      <c r="D418" s="99">
        <f>SUM(E418:L418)</f>
        <v>0</v>
      </c>
      <c r="E418" s="99">
        <f aca="true" t="shared" si="173" ref="E418:N418">SUM(E419)</f>
        <v>0</v>
      </c>
      <c r="F418" s="99">
        <f t="shared" si="173"/>
        <v>0</v>
      </c>
      <c r="G418" s="99">
        <f t="shared" si="173"/>
        <v>0</v>
      </c>
      <c r="H418" s="99">
        <f t="shared" si="173"/>
        <v>0</v>
      </c>
      <c r="I418" s="99">
        <f t="shared" si="173"/>
        <v>0</v>
      </c>
      <c r="J418" s="99">
        <f t="shared" si="173"/>
        <v>0</v>
      </c>
      <c r="K418" s="99">
        <f t="shared" si="173"/>
        <v>0</v>
      </c>
      <c r="L418" s="99">
        <f t="shared" si="173"/>
        <v>0</v>
      </c>
      <c r="M418" s="99">
        <f t="shared" si="173"/>
        <v>0</v>
      </c>
      <c r="N418" s="99">
        <f t="shared" si="173"/>
        <v>0</v>
      </c>
    </row>
    <row r="419" spans="1:14" ht="12.75">
      <c r="A419" s="102">
        <v>3</v>
      </c>
      <c r="B419" s="123"/>
      <c r="C419" s="96" t="s">
        <v>51</v>
      </c>
      <c r="D419" s="97">
        <f>SUM(E419:L419)</f>
        <v>0</v>
      </c>
      <c r="E419" s="97">
        <f aca="true" t="shared" si="174" ref="E419:N419">SUM(E420,E425,E434)</f>
        <v>0</v>
      </c>
      <c r="F419" s="97">
        <f>SUM(F420,F425,F434)</f>
        <v>0</v>
      </c>
      <c r="G419" s="97">
        <f t="shared" si="174"/>
        <v>0</v>
      </c>
      <c r="H419" s="97">
        <f t="shared" si="174"/>
        <v>0</v>
      </c>
      <c r="I419" s="97">
        <f t="shared" si="174"/>
        <v>0</v>
      </c>
      <c r="J419" s="97">
        <f t="shared" si="174"/>
        <v>0</v>
      </c>
      <c r="K419" s="97">
        <f t="shared" si="174"/>
        <v>0</v>
      </c>
      <c r="L419" s="97">
        <f t="shared" si="174"/>
        <v>0</v>
      </c>
      <c r="M419" s="97">
        <f t="shared" si="174"/>
        <v>0</v>
      </c>
      <c r="N419" s="97">
        <f t="shared" si="174"/>
        <v>0</v>
      </c>
    </row>
    <row r="420" spans="1:14" ht="12.75">
      <c r="A420" s="102">
        <v>31</v>
      </c>
      <c r="B420" s="123"/>
      <c r="C420" s="96" t="s">
        <v>21</v>
      </c>
      <c r="D420" s="97">
        <f aca="true" t="shared" si="175" ref="D420:D436">SUM(E420:L420)</f>
        <v>0</v>
      </c>
      <c r="E420" s="97">
        <f aca="true" t="shared" si="176" ref="E420:L420">SUM(E421,E423)</f>
        <v>0</v>
      </c>
      <c r="F420" s="97">
        <f>SUM(F421,F423)</f>
        <v>0</v>
      </c>
      <c r="G420" s="97">
        <f t="shared" si="176"/>
        <v>0</v>
      </c>
      <c r="H420" s="97">
        <f t="shared" si="176"/>
        <v>0</v>
      </c>
      <c r="I420" s="97">
        <f t="shared" si="176"/>
        <v>0</v>
      </c>
      <c r="J420" s="97">
        <f t="shared" si="176"/>
        <v>0</v>
      </c>
      <c r="K420" s="97">
        <f t="shared" si="176"/>
        <v>0</v>
      </c>
      <c r="L420" s="97">
        <f t="shared" si="176"/>
        <v>0</v>
      </c>
      <c r="M420" s="144">
        <v>0</v>
      </c>
      <c r="N420" s="144">
        <v>0</v>
      </c>
    </row>
    <row r="421" spans="1:14" ht="12.75">
      <c r="A421" s="102">
        <v>311</v>
      </c>
      <c r="B421" s="123"/>
      <c r="C421" s="96" t="s">
        <v>22</v>
      </c>
      <c r="D421" s="97">
        <f t="shared" si="175"/>
        <v>0</v>
      </c>
      <c r="E421" s="97">
        <f aca="true" t="shared" si="177" ref="E421:L421">SUM(E422)</f>
        <v>0</v>
      </c>
      <c r="F421" s="97">
        <f t="shared" si="177"/>
        <v>0</v>
      </c>
      <c r="G421" s="97">
        <f t="shared" si="177"/>
        <v>0</v>
      </c>
      <c r="H421" s="97">
        <f t="shared" si="177"/>
        <v>0</v>
      </c>
      <c r="I421" s="97">
        <f t="shared" si="177"/>
        <v>0</v>
      </c>
      <c r="J421" s="97">
        <f t="shared" si="177"/>
        <v>0</v>
      </c>
      <c r="K421" s="97">
        <f t="shared" si="177"/>
        <v>0</v>
      </c>
      <c r="L421" s="97">
        <f t="shared" si="177"/>
        <v>0</v>
      </c>
      <c r="M421" s="97"/>
      <c r="N421" s="97"/>
    </row>
    <row r="422" spans="1:14" ht="12.75">
      <c r="A422" s="102">
        <v>3111</v>
      </c>
      <c r="B422" s="124">
        <v>0</v>
      </c>
      <c r="C422" s="96" t="s">
        <v>106</v>
      </c>
      <c r="D422" s="97">
        <f t="shared" si="175"/>
        <v>0</v>
      </c>
      <c r="E422" s="144"/>
      <c r="F422" s="144"/>
      <c r="G422" s="150"/>
      <c r="H422" s="150"/>
      <c r="I422" s="150"/>
      <c r="J422" s="150"/>
      <c r="K422" s="150"/>
      <c r="L422" s="150"/>
      <c r="M422" s="128"/>
      <c r="N422" s="128"/>
    </row>
    <row r="423" spans="1:14" ht="12.75">
      <c r="A423" s="102">
        <v>313</v>
      </c>
      <c r="B423" s="123"/>
      <c r="C423" s="96" t="s">
        <v>24</v>
      </c>
      <c r="D423" s="97">
        <f t="shared" si="175"/>
        <v>0</v>
      </c>
      <c r="E423" s="97">
        <f aca="true" t="shared" si="178" ref="E423:L423">SUM(E424:E424)</f>
        <v>0</v>
      </c>
      <c r="F423" s="97">
        <f t="shared" si="178"/>
        <v>0</v>
      </c>
      <c r="G423" s="97">
        <f t="shared" si="178"/>
        <v>0</v>
      </c>
      <c r="H423" s="97">
        <f t="shared" si="178"/>
        <v>0</v>
      </c>
      <c r="I423" s="97">
        <f t="shared" si="178"/>
        <v>0</v>
      </c>
      <c r="J423" s="97">
        <f t="shared" si="178"/>
        <v>0</v>
      </c>
      <c r="K423" s="97">
        <f t="shared" si="178"/>
        <v>0</v>
      </c>
      <c r="L423" s="97">
        <f t="shared" si="178"/>
        <v>0</v>
      </c>
      <c r="M423" s="97"/>
      <c r="N423" s="97"/>
    </row>
    <row r="424" spans="1:14" ht="25.5">
      <c r="A424" s="102">
        <v>3132</v>
      </c>
      <c r="B424" s="124">
        <v>0</v>
      </c>
      <c r="C424" s="96" t="s">
        <v>107</v>
      </c>
      <c r="D424" s="97">
        <f t="shared" si="175"/>
        <v>0</v>
      </c>
      <c r="E424" s="144"/>
      <c r="F424" s="144"/>
      <c r="G424" s="150"/>
      <c r="H424" s="150"/>
      <c r="I424" s="150"/>
      <c r="J424" s="150"/>
      <c r="K424" s="150"/>
      <c r="L424" s="150"/>
      <c r="M424" s="128"/>
      <c r="N424" s="128"/>
    </row>
    <row r="425" spans="1:14" ht="12.75">
      <c r="A425" s="102">
        <v>32</v>
      </c>
      <c r="B425" s="123"/>
      <c r="C425" s="96" t="s">
        <v>25</v>
      </c>
      <c r="D425" s="97">
        <f t="shared" si="175"/>
        <v>0</v>
      </c>
      <c r="E425" s="97">
        <f aca="true" t="shared" si="179" ref="E425:L425">SUM(E426,E428,E430,E432)</f>
        <v>0</v>
      </c>
      <c r="F425" s="97">
        <f>SUM(F426,F428,F430,F432)</f>
        <v>0</v>
      </c>
      <c r="G425" s="97">
        <f t="shared" si="179"/>
        <v>0</v>
      </c>
      <c r="H425" s="97">
        <f t="shared" si="179"/>
        <v>0</v>
      </c>
      <c r="I425" s="97">
        <f t="shared" si="179"/>
        <v>0</v>
      </c>
      <c r="J425" s="97">
        <f t="shared" si="179"/>
        <v>0</v>
      </c>
      <c r="K425" s="97">
        <f t="shared" si="179"/>
        <v>0</v>
      </c>
      <c r="L425" s="97">
        <f t="shared" si="179"/>
        <v>0</v>
      </c>
      <c r="M425" s="144">
        <v>0</v>
      </c>
      <c r="N425" s="144">
        <v>0</v>
      </c>
    </row>
    <row r="426" spans="1:14" ht="12.75">
      <c r="A426" s="102">
        <v>321</v>
      </c>
      <c r="B426" s="123"/>
      <c r="C426" s="96" t="s">
        <v>26</v>
      </c>
      <c r="D426" s="97">
        <f t="shared" si="175"/>
        <v>0</v>
      </c>
      <c r="E426" s="97">
        <f aca="true" t="shared" si="180" ref="E426:L426">SUM(E427:E427)</f>
        <v>0</v>
      </c>
      <c r="F426" s="97">
        <f t="shared" si="180"/>
        <v>0</v>
      </c>
      <c r="G426" s="97">
        <f t="shared" si="180"/>
        <v>0</v>
      </c>
      <c r="H426" s="97">
        <f t="shared" si="180"/>
        <v>0</v>
      </c>
      <c r="I426" s="97">
        <f t="shared" si="180"/>
        <v>0</v>
      </c>
      <c r="J426" s="97">
        <f t="shared" si="180"/>
        <v>0</v>
      </c>
      <c r="K426" s="97">
        <f t="shared" si="180"/>
        <v>0</v>
      </c>
      <c r="L426" s="97">
        <f t="shared" si="180"/>
        <v>0</v>
      </c>
      <c r="M426" s="97"/>
      <c r="N426" s="97"/>
    </row>
    <row r="427" spans="1:14" ht="25.5">
      <c r="A427" s="102">
        <v>3212</v>
      </c>
      <c r="B427" s="124">
        <v>0</v>
      </c>
      <c r="C427" s="96" t="s">
        <v>101</v>
      </c>
      <c r="D427" s="97">
        <f t="shared" si="175"/>
        <v>0</v>
      </c>
      <c r="E427" s="144"/>
      <c r="F427" s="144"/>
      <c r="G427" s="150"/>
      <c r="H427" s="150"/>
      <c r="I427" s="150"/>
      <c r="J427" s="150"/>
      <c r="K427" s="150"/>
      <c r="L427" s="150"/>
      <c r="M427" s="128"/>
      <c r="N427" s="128"/>
    </row>
    <row r="428" spans="1:14" ht="12.75">
      <c r="A428" s="102">
        <v>322</v>
      </c>
      <c r="B428" s="123"/>
      <c r="C428" s="96" t="s">
        <v>27</v>
      </c>
      <c r="D428" s="97">
        <f t="shared" si="175"/>
        <v>0</v>
      </c>
      <c r="E428" s="97">
        <f aca="true" t="shared" si="181" ref="E428:L428">SUM(E429)</f>
        <v>0</v>
      </c>
      <c r="F428" s="97">
        <f t="shared" si="181"/>
        <v>0</v>
      </c>
      <c r="G428" s="97">
        <f t="shared" si="181"/>
        <v>0</v>
      </c>
      <c r="H428" s="97">
        <f t="shared" si="181"/>
        <v>0</v>
      </c>
      <c r="I428" s="97">
        <f t="shared" si="181"/>
        <v>0</v>
      </c>
      <c r="J428" s="97">
        <f t="shared" si="181"/>
        <v>0</v>
      </c>
      <c r="K428" s="97">
        <f t="shared" si="181"/>
        <v>0</v>
      </c>
      <c r="L428" s="97">
        <f t="shared" si="181"/>
        <v>0</v>
      </c>
      <c r="M428" s="97"/>
      <c r="N428" s="97"/>
    </row>
    <row r="429" spans="1:14" ht="18" customHeight="1">
      <c r="A429" s="102">
        <v>3221</v>
      </c>
      <c r="B429" s="124">
        <v>0</v>
      </c>
      <c r="C429" s="96" t="s">
        <v>73</v>
      </c>
      <c r="D429" s="97">
        <f t="shared" si="175"/>
        <v>0</v>
      </c>
      <c r="E429" s="144"/>
      <c r="F429" s="144"/>
      <c r="G429" s="150"/>
      <c r="H429" s="150"/>
      <c r="I429" s="150"/>
      <c r="J429" s="150"/>
      <c r="K429" s="150"/>
      <c r="L429" s="150"/>
      <c r="M429" s="128"/>
      <c r="N429" s="128"/>
    </row>
    <row r="430" spans="1:14" ht="12.75">
      <c r="A430" s="102">
        <v>323</v>
      </c>
      <c r="B430" s="123"/>
      <c r="C430" s="96" t="s">
        <v>28</v>
      </c>
      <c r="D430" s="97">
        <f t="shared" si="175"/>
        <v>0</v>
      </c>
      <c r="E430" s="97">
        <f aca="true" t="shared" si="182" ref="E430:L430">SUM(E431)</f>
        <v>0</v>
      </c>
      <c r="F430" s="97">
        <f t="shared" si="182"/>
        <v>0</v>
      </c>
      <c r="G430" s="97">
        <f t="shared" si="182"/>
        <v>0</v>
      </c>
      <c r="H430" s="97">
        <f t="shared" si="182"/>
        <v>0</v>
      </c>
      <c r="I430" s="97">
        <f t="shared" si="182"/>
        <v>0</v>
      </c>
      <c r="J430" s="97">
        <f t="shared" si="182"/>
        <v>0</v>
      </c>
      <c r="K430" s="97">
        <f t="shared" si="182"/>
        <v>0</v>
      </c>
      <c r="L430" s="97">
        <f t="shared" si="182"/>
        <v>0</v>
      </c>
      <c r="M430" s="97"/>
      <c r="N430" s="97"/>
    </row>
    <row r="431" spans="1:14" ht="12.75">
      <c r="A431" s="102">
        <v>3239</v>
      </c>
      <c r="B431" s="124">
        <v>0</v>
      </c>
      <c r="C431" s="96" t="s">
        <v>85</v>
      </c>
      <c r="D431" s="97">
        <f t="shared" si="175"/>
        <v>0</v>
      </c>
      <c r="E431" s="144"/>
      <c r="F431" s="144"/>
      <c r="G431" s="150"/>
      <c r="H431" s="150"/>
      <c r="I431" s="150"/>
      <c r="J431" s="150"/>
      <c r="K431" s="150"/>
      <c r="L431" s="150"/>
      <c r="M431" s="128"/>
      <c r="N431" s="128"/>
    </row>
    <row r="432" spans="1:14" ht="12.75">
      <c r="A432" s="102">
        <v>329</v>
      </c>
      <c r="B432" s="123"/>
      <c r="C432" s="96" t="s">
        <v>87</v>
      </c>
      <c r="D432" s="97">
        <f t="shared" si="175"/>
        <v>0</v>
      </c>
      <c r="E432" s="97">
        <f aca="true" t="shared" si="183" ref="E432:L432">SUM(E433)</f>
        <v>0</v>
      </c>
      <c r="F432" s="97">
        <f t="shared" si="183"/>
        <v>0</v>
      </c>
      <c r="G432" s="97">
        <f t="shared" si="183"/>
        <v>0</v>
      </c>
      <c r="H432" s="97">
        <f t="shared" si="183"/>
        <v>0</v>
      </c>
      <c r="I432" s="97">
        <f t="shared" si="183"/>
        <v>0</v>
      </c>
      <c r="J432" s="97">
        <f t="shared" si="183"/>
        <v>0</v>
      </c>
      <c r="K432" s="97">
        <f t="shared" si="183"/>
        <v>0</v>
      </c>
      <c r="L432" s="97">
        <f t="shared" si="183"/>
        <v>0</v>
      </c>
      <c r="M432" s="97"/>
      <c r="N432" s="97"/>
    </row>
    <row r="433" spans="1:14" ht="12.75">
      <c r="A433" s="102">
        <v>3293</v>
      </c>
      <c r="B433" s="124">
        <v>0</v>
      </c>
      <c r="C433" s="96" t="s">
        <v>89</v>
      </c>
      <c r="D433" s="97">
        <f t="shared" si="175"/>
        <v>0</v>
      </c>
      <c r="E433" s="144"/>
      <c r="F433" s="144"/>
      <c r="G433" s="150"/>
      <c r="H433" s="150"/>
      <c r="I433" s="150"/>
      <c r="J433" s="150"/>
      <c r="K433" s="150"/>
      <c r="L433" s="150"/>
      <c r="M433" s="128"/>
      <c r="N433" s="128"/>
    </row>
    <row r="434" spans="1:14" ht="25.5">
      <c r="A434" s="102">
        <v>37</v>
      </c>
      <c r="B434" s="123"/>
      <c r="C434" s="96" t="s">
        <v>160</v>
      </c>
      <c r="D434" s="97">
        <f t="shared" si="175"/>
        <v>0</v>
      </c>
      <c r="E434" s="97">
        <f aca="true" t="shared" si="184" ref="E434:L434">SUM(E435)</f>
        <v>0</v>
      </c>
      <c r="F434" s="97">
        <f t="shared" si="184"/>
        <v>0</v>
      </c>
      <c r="G434" s="97">
        <f t="shared" si="184"/>
        <v>0</v>
      </c>
      <c r="H434" s="97">
        <f t="shared" si="184"/>
        <v>0</v>
      </c>
      <c r="I434" s="97">
        <f t="shared" si="184"/>
        <v>0</v>
      </c>
      <c r="J434" s="97">
        <f t="shared" si="184"/>
        <v>0</v>
      </c>
      <c r="K434" s="97">
        <f t="shared" si="184"/>
        <v>0</v>
      </c>
      <c r="L434" s="97">
        <f t="shared" si="184"/>
        <v>0</v>
      </c>
      <c r="M434" s="144">
        <v>0</v>
      </c>
      <c r="N434" s="144">
        <v>0</v>
      </c>
    </row>
    <row r="435" spans="1:14" ht="25.5">
      <c r="A435" s="102">
        <v>372</v>
      </c>
      <c r="B435" s="123"/>
      <c r="C435" s="96" t="s">
        <v>161</v>
      </c>
      <c r="D435" s="97">
        <f t="shared" si="175"/>
        <v>0</v>
      </c>
      <c r="E435" s="97">
        <f aca="true" t="shared" si="185" ref="E435:L435">SUM(E436:E436)</f>
        <v>0</v>
      </c>
      <c r="F435" s="97">
        <f t="shared" si="185"/>
        <v>0</v>
      </c>
      <c r="G435" s="97">
        <f t="shared" si="185"/>
        <v>0</v>
      </c>
      <c r="H435" s="97">
        <f t="shared" si="185"/>
        <v>0</v>
      </c>
      <c r="I435" s="97">
        <f t="shared" si="185"/>
        <v>0</v>
      </c>
      <c r="J435" s="97">
        <f t="shared" si="185"/>
        <v>0</v>
      </c>
      <c r="K435" s="97">
        <f t="shared" si="185"/>
        <v>0</v>
      </c>
      <c r="L435" s="97">
        <f t="shared" si="185"/>
        <v>0</v>
      </c>
      <c r="M435" s="97"/>
      <c r="N435" s="97"/>
    </row>
    <row r="436" spans="1:14" ht="25.5">
      <c r="A436" s="102">
        <v>3723</v>
      </c>
      <c r="B436" s="124">
        <v>0</v>
      </c>
      <c r="C436" s="96" t="s">
        <v>162</v>
      </c>
      <c r="D436" s="97">
        <f t="shared" si="175"/>
        <v>0</v>
      </c>
      <c r="E436" s="144"/>
      <c r="F436" s="144"/>
      <c r="G436" s="150"/>
      <c r="H436" s="150"/>
      <c r="I436" s="150"/>
      <c r="J436" s="150"/>
      <c r="K436" s="150"/>
      <c r="L436" s="150"/>
      <c r="M436" s="128"/>
      <c r="N436" s="128"/>
    </row>
    <row r="437" spans="1:14" ht="12.75">
      <c r="A437" s="102"/>
      <c r="B437" s="123"/>
      <c r="C437" s="96"/>
      <c r="D437" s="97"/>
      <c r="E437" s="97"/>
      <c r="F437" s="97"/>
      <c r="G437" s="128"/>
      <c r="H437" s="128"/>
      <c r="I437" s="128"/>
      <c r="J437" s="128"/>
      <c r="K437" s="128"/>
      <c r="L437" s="128"/>
      <c r="M437" s="128"/>
      <c r="N437" s="128"/>
    </row>
    <row r="438" spans="1:14" ht="12.75">
      <c r="A438" s="125" t="s">
        <v>171</v>
      </c>
      <c r="B438" s="194"/>
      <c r="C438" s="89" t="s">
        <v>163</v>
      </c>
      <c r="D438" s="99">
        <f>SUM(E438:L438)</f>
        <v>0</v>
      </c>
      <c r="E438" s="99">
        <f aca="true" t="shared" si="186" ref="E438:N438">SUM(E439)</f>
        <v>0</v>
      </c>
      <c r="F438" s="99">
        <f t="shared" si="186"/>
        <v>0</v>
      </c>
      <c r="G438" s="99">
        <f t="shared" si="186"/>
        <v>0</v>
      </c>
      <c r="H438" s="99">
        <f t="shared" si="186"/>
        <v>0</v>
      </c>
      <c r="I438" s="99">
        <f t="shared" si="186"/>
        <v>0</v>
      </c>
      <c r="J438" s="99">
        <f t="shared" si="186"/>
        <v>0</v>
      </c>
      <c r="K438" s="99">
        <f t="shared" si="186"/>
        <v>0</v>
      </c>
      <c r="L438" s="99">
        <f t="shared" si="186"/>
        <v>0</v>
      </c>
      <c r="M438" s="99">
        <f t="shared" si="186"/>
        <v>0</v>
      </c>
      <c r="N438" s="99">
        <f t="shared" si="186"/>
        <v>0</v>
      </c>
    </row>
    <row r="439" spans="1:14" ht="12.75">
      <c r="A439" s="102">
        <v>3</v>
      </c>
      <c r="B439" s="123"/>
      <c r="C439" s="96" t="s">
        <v>51</v>
      </c>
      <c r="D439" s="97">
        <f>SUM(E439:L439)</f>
        <v>0</v>
      </c>
      <c r="E439" s="97">
        <f aca="true" t="shared" si="187" ref="E439:N439">SUM(E440,E445)</f>
        <v>0</v>
      </c>
      <c r="F439" s="97">
        <f>SUM(F440,F445)</f>
        <v>0</v>
      </c>
      <c r="G439" s="97">
        <f t="shared" si="187"/>
        <v>0</v>
      </c>
      <c r="H439" s="97">
        <f t="shared" si="187"/>
        <v>0</v>
      </c>
      <c r="I439" s="97">
        <f t="shared" si="187"/>
        <v>0</v>
      </c>
      <c r="J439" s="97">
        <f t="shared" si="187"/>
        <v>0</v>
      </c>
      <c r="K439" s="97">
        <f t="shared" si="187"/>
        <v>0</v>
      </c>
      <c r="L439" s="97">
        <f t="shared" si="187"/>
        <v>0</v>
      </c>
      <c r="M439" s="97">
        <f t="shared" si="187"/>
        <v>0</v>
      </c>
      <c r="N439" s="97">
        <f t="shared" si="187"/>
        <v>0</v>
      </c>
    </row>
    <row r="440" spans="1:14" ht="12.75">
      <c r="A440" s="102">
        <v>31</v>
      </c>
      <c r="B440" s="123"/>
      <c r="C440" s="96" t="s">
        <v>21</v>
      </c>
      <c r="D440" s="97">
        <f aca="true" t="shared" si="188" ref="D440:D454">SUM(E440:L440)</f>
        <v>0</v>
      </c>
      <c r="E440" s="97">
        <f aca="true" t="shared" si="189" ref="E440:L440">SUM(E441,E443)</f>
        <v>0</v>
      </c>
      <c r="F440" s="97">
        <f>SUM(F441,F443)</f>
        <v>0</v>
      </c>
      <c r="G440" s="97">
        <f t="shared" si="189"/>
        <v>0</v>
      </c>
      <c r="H440" s="97">
        <f t="shared" si="189"/>
        <v>0</v>
      </c>
      <c r="I440" s="97">
        <f t="shared" si="189"/>
        <v>0</v>
      </c>
      <c r="J440" s="97">
        <f t="shared" si="189"/>
        <v>0</v>
      </c>
      <c r="K440" s="97">
        <f t="shared" si="189"/>
        <v>0</v>
      </c>
      <c r="L440" s="97">
        <f t="shared" si="189"/>
        <v>0</v>
      </c>
      <c r="M440" s="144">
        <v>0</v>
      </c>
      <c r="N440" s="144">
        <v>0</v>
      </c>
    </row>
    <row r="441" spans="1:14" ht="12.75">
      <c r="A441" s="102">
        <v>311</v>
      </c>
      <c r="B441" s="123"/>
      <c r="C441" s="96" t="s">
        <v>22</v>
      </c>
      <c r="D441" s="97">
        <f t="shared" si="188"/>
        <v>0</v>
      </c>
      <c r="E441" s="97">
        <f aca="true" t="shared" si="190" ref="E441:L441">SUM(E442)</f>
        <v>0</v>
      </c>
      <c r="F441" s="97">
        <f t="shared" si="190"/>
        <v>0</v>
      </c>
      <c r="G441" s="97">
        <f t="shared" si="190"/>
        <v>0</v>
      </c>
      <c r="H441" s="97">
        <f t="shared" si="190"/>
        <v>0</v>
      </c>
      <c r="I441" s="97">
        <f t="shared" si="190"/>
        <v>0</v>
      </c>
      <c r="J441" s="97">
        <f t="shared" si="190"/>
        <v>0</v>
      </c>
      <c r="K441" s="97">
        <f t="shared" si="190"/>
        <v>0</v>
      </c>
      <c r="L441" s="97">
        <f t="shared" si="190"/>
        <v>0</v>
      </c>
      <c r="M441" s="97"/>
      <c r="N441" s="97"/>
    </row>
    <row r="442" spans="1:14" ht="12.75">
      <c r="A442" s="102">
        <v>3111</v>
      </c>
      <c r="B442" s="124">
        <v>0</v>
      </c>
      <c r="C442" s="96" t="s">
        <v>106</v>
      </c>
      <c r="D442" s="97">
        <f t="shared" si="188"/>
        <v>0</v>
      </c>
      <c r="E442" s="144"/>
      <c r="F442" s="144"/>
      <c r="G442" s="150"/>
      <c r="H442" s="150"/>
      <c r="I442" s="150"/>
      <c r="J442" s="150"/>
      <c r="K442" s="150"/>
      <c r="L442" s="150"/>
      <c r="M442" s="128"/>
      <c r="N442" s="128"/>
    </row>
    <row r="443" spans="1:14" ht="12.75">
      <c r="A443" s="102">
        <v>313</v>
      </c>
      <c r="B443" s="123"/>
      <c r="C443" s="96" t="s">
        <v>24</v>
      </c>
      <c r="D443" s="97">
        <f t="shared" si="188"/>
        <v>0</v>
      </c>
      <c r="E443" s="97">
        <f aca="true" t="shared" si="191" ref="E443:L443">SUM(E444:E444)</f>
        <v>0</v>
      </c>
      <c r="F443" s="97">
        <f t="shared" si="191"/>
        <v>0</v>
      </c>
      <c r="G443" s="97">
        <f t="shared" si="191"/>
        <v>0</v>
      </c>
      <c r="H443" s="97">
        <f t="shared" si="191"/>
        <v>0</v>
      </c>
      <c r="I443" s="97">
        <f t="shared" si="191"/>
        <v>0</v>
      </c>
      <c r="J443" s="97">
        <f t="shared" si="191"/>
        <v>0</v>
      </c>
      <c r="K443" s="97">
        <f t="shared" si="191"/>
        <v>0</v>
      </c>
      <c r="L443" s="97">
        <f t="shared" si="191"/>
        <v>0</v>
      </c>
      <c r="M443" s="97"/>
      <c r="N443" s="97"/>
    </row>
    <row r="444" spans="1:14" ht="25.5">
      <c r="A444" s="102">
        <v>3132</v>
      </c>
      <c r="B444" s="124">
        <v>0</v>
      </c>
      <c r="C444" s="96" t="s">
        <v>107</v>
      </c>
      <c r="D444" s="97">
        <f t="shared" si="188"/>
        <v>0</v>
      </c>
      <c r="E444" s="144"/>
      <c r="F444" s="144"/>
      <c r="G444" s="150"/>
      <c r="H444" s="150"/>
      <c r="I444" s="150"/>
      <c r="J444" s="150"/>
      <c r="K444" s="150"/>
      <c r="L444" s="150"/>
      <c r="M444" s="128"/>
      <c r="N444" s="128"/>
    </row>
    <row r="445" spans="1:14" ht="12.75">
      <c r="A445" s="102">
        <v>32</v>
      </c>
      <c r="B445" s="123"/>
      <c r="C445" s="96" t="s">
        <v>25</v>
      </c>
      <c r="D445" s="97">
        <f t="shared" si="188"/>
        <v>0</v>
      </c>
      <c r="E445" s="97">
        <f aca="true" t="shared" si="192" ref="E445:L445">SUM(E446,E449,E452)</f>
        <v>0</v>
      </c>
      <c r="F445" s="97">
        <f>SUM(F446,F449,F452)</f>
        <v>0</v>
      </c>
      <c r="G445" s="97">
        <f t="shared" si="192"/>
        <v>0</v>
      </c>
      <c r="H445" s="97">
        <f t="shared" si="192"/>
        <v>0</v>
      </c>
      <c r="I445" s="97">
        <f t="shared" si="192"/>
        <v>0</v>
      </c>
      <c r="J445" s="97">
        <f t="shared" si="192"/>
        <v>0</v>
      </c>
      <c r="K445" s="97">
        <f t="shared" si="192"/>
        <v>0</v>
      </c>
      <c r="L445" s="97">
        <f t="shared" si="192"/>
        <v>0</v>
      </c>
      <c r="M445" s="144">
        <v>0</v>
      </c>
      <c r="N445" s="144">
        <v>0</v>
      </c>
    </row>
    <row r="446" spans="1:14" ht="12.75">
      <c r="A446" s="102">
        <v>322</v>
      </c>
      <c r="B446" s="123"/>
      <c r="C446" s="96" t="s">
        <v>27</v>
      </c>
      <c r="D446" s="97">
        <f t="shared" si="188"/>
        <v>0</v>
      </c>
      <c r="E446" s="97">
        <f aca="true" t="shared" si="193" ref="E446:L446">SUM(E447:E448)</f>
        <v>0</v>
      </c>
      <c r="F446" s="97">
        <f>SUM(F447:F448)</f>
        <v>0</v>
      </c>
      <c r="G446" s="97">
        <f t="shared" si="193"/>
        <v>0</v>
      </c>
      <c r="H446" s="97">
        <f t="shared" si="193"/>
        <v>0</v>
      </c>
      <c r="I446" s="97">
        <f t="shared" si="193"/>
        <v>0</v>
      </c>
      <c r="J446" s="97">
        <f t="shared" si="193"/>
        <v>0</v>
      </c>
      <c r="K446" s="97">
        <f t="shared" si="193"/>
        <v>0</v>
      </c>
      <c r="L446" s="97">
        <f t="shared" si="193"/>
        <v>0</v>
      </c>
      <c r="M446" s="97"/>
      <c r="N446" s="97"/>
    </row>
    <row r="447" spans="1:14" ht="25.5">
      <c r="A447" s="102">
        <v>3221</v>
      </c>
      <c r="B447" s="124">
        <v>0</v>
      </c>
      <c r="C447" s="96" t="s">
        <v>73</v>
      </c>
      <c r="D447" s="97">
        <f t="shared" si="188"/>
        <v>0</v>
      </c>
      <c r="E447" s="144"/>
      <c r="F447" s="144"/>
      <c r="G447" s="150"/>
      <c r="H447" s="150"/>
      <c r="I447" s="150"/>
      <c r="J447" s="150"/>
      <c r="K447" s="150"/>
      <c r="L447" s="150"/>
      <c r="M447" s="128"/>
      <c r="N447" s="128"/>
    </row>
    <row r="448" spans="1:14" ht="12.75">
      <c r="A448" s="102">
        <v>3222</v>
      </c>
      <c r="B448" s="124">
        <v>0</v>
      </c>
      <c r="C448" s="96" t="s">
        <v>74</v>
      </c>
      <c r="D448" s="97">
        <f t="shared" si="188"/>
        <v>0</v>
      </c>
      <c r="E448" s="144"/>
      <c r="F448" s="144"/>
      <c r="G448" s="150"/>
      <c r="H448" s="150"/>
      <c r="I448" s="150"/>
      <c r="J448" s="150"/>
      <c r="K448" s="150"/>
      <c r="L448" s="150"/>
      <c r="M448" s="128"/>
      <c r="N448" s="128"/>
    </row>
    <row r="449" spans="1:14" ht="12.75">
      <c r="A449" s="102">
        <v>323</v>
      </c>
      <c r="B449" s="123"/>
      <c r="C449" s="96" t="s">
        <v>28</v>
      </c>
      <c r="D449" s="97">
        <f t="shared" si="188"/>
        <v>0</v>
      </c>
      <c r="E449" s="97">
        <f aca="true" t="shared" si="194" ref="E449:L449">SUM(E450:E451)</f>
        <v>0</v>
      </c>
      <c r="F449" s="97">
        <f>SUM(F450:F451)</f>
        <v>0</v>
      </c>
      <c r="G449" s="97">
        <f t="shared" si="194"/>
        <v>0</v>
      </c>
      <c r="H449" s="97">
        <f t="shared" si="194"/>
        <v>0</v>
      </c>
      <c r="I449" s="97">
        <f t="shared" si="194"/>
        <v>0</v>
      </c>
      <c r="J449" s="97">
        <f t="shared" si="194"/>
        <v>0</v>
      </c>
      <c r="K449" s="97">
        <f t="shared" si="194"/>
        <v>0</v>
      </c>
      <c r="L449" s="97">
        <f t="shared" si="194"/>
        <v>0</v>
      </c>
      <c r="M449" s="97"/>
      <c r="N449" s="97"/>
    </row>
    <row r="450" spans="1:14" ht="12.75">
      <c r="A450" s="102">
        <v>3231</v>
      </c>
      <c r="B450" s="124">
        <v>0</v>
      </c>
      <c r="C450" s="96" t="s">
        <v>79</v>
      </c>
      <c r="D450" s="97">
        <f t="shared" si="188"/>
        <v>0</v>
      </c>
      <c r="E450" s="144"/>
      <c r="F450" s="144"/>
      <c r="G450" s="150"/>
      <c r="H450" s="150"/>
      <c r="I450" s="150"/>
      <c r="J450" s="150"/>
      <c r="K450" s="150"/>
      <c r="L450" s="150"/>
      <c r="M450" s="128"/>
      <c r="N450" s="128"/>
    </row>
    <row r="451" spans="1:14" ht="12.75">
      <c r="A451" s="102">
        <v>3233</v>
      </c>
      <c r="B451" s="124">
        <v>0</v>
      </c>
      <c r="C451" s="96" t="s">
        <v>80</v>
      </c>
      <c r="D451" s="97">
        <f t="shared" si="188"/>
        <v>0</v>
      </c>
      <c r="E451" s="144"/>
      <c r="F451" s="144"/>
      <c r="G451" s="150"/>
      <c r="H451" s="150"/>
      <c r="I451" s="150"/>
      <c r="J451" s="150"/>
      <c r="K451" s="150"/>
      <c r="L451" s="150"/>
      <c r="M451" s="128"/>
      <c r="N451" s="128"/>
    </row>
    <row r="452" spans="1:14" ht="12.75">
      <c r="A452" s="102">
        <v>329</v>
      </c>
      <c r="B452" s="123"/>
      <c r="C452" s="96" t="s">
        <v>87</v>
      </c>
      <c r="D452" s="97">
        <f t="shared" si="188"/>
        <v>0</v>
      </c>
      <c r="E452" s="97">
        <f aca="true" t="shared" si="195" ref="E452:L452">SUM(E453:E454)</f>
        <v>0</v>
      </c>
      <c r="F452" s="97">
        <f>SUM(F453:F454)</f>
        <v>0</v>
      </c>
      <c r="G452" s="97">
        <f t="shared" si="195"/>
        <v>0</v>
      </c>
      <c r="H452" s="97">
        <f t="shared" si="195"/>
        <v>0</v>
      </c>
      <c r="I452" s="97">
        <f t="shared" si="195"/>
        <v>0</v>
      </c>
      <c r="J452" s="97">
        <f t="shared" si="195"/>
        <v>0</v>
      </c>
      <c r="K452" s="97">
        <f t="shared" si="195"/>
        <v>0</v>
      </c>
      <c r="L452" s="97">
        <f t="shared" si="195"/>
        <v>0</v>
      </c>
      <c r="M452" s="97"/>
      <c r="N452" s="97"/>
    </row>
    <row r="453" spans="1:14" ht="12.75">
      <c r="A453" s="102">
        <v>3293</v>
      </c>
      <c r="B453" s="124">
        <v>0</v>
      </c>
      <c r="C453" s="96" t="s">
        <v>89</v>
      </c>
      <c r="D453" s="97">
        <f t="shared" si="188"/>
        <v>0</v>
      </c>
      <c r="E453" s="144"/>
      <c r="F453" s="144"/>
      <c r="G453" s="150"/>
      <c r="H453" s="150"/>
      <c r="I453" s="150"/>
      <c r="J453" s="150"/>
      <c r="K453" s="150"/>
      <c r="L453" s="150"/>
      <c r="M453" s="128"/>
      <c r="N453" s="128"/>
    </row>
    <row r="454" spans="1:14" ht="12.75">
      <c r="A454" s="102">
        <v>3299</v>
      </c>
      <c r="B454" s="124">
        <v>0</v>
      </c>
      <c r="C454" s="96" t="s">
        <v>87</v>
      </c>
      <c r="D454" s="97">
        <f t="shared" si="188"/>
        <v>0</v>
      </c>
      <c r="E454" s="144"/>
      <c r="F454" s="144"/>
      <c r="G454" s="150"/>
      <c r="H454" s="150"/>
      <c r="I454" s="150"/>
      <c r="J454" s="150"/>
      <c r="K454" s="150"/>
      <c r="L454" s="150"/>
      <c r="M454" s="128"/>
      <c r="N454" s="128"/>
    </row>
    <row r="455" spans="1:14" ht="12.75">
      <c r="A455" s="102"/>
      <c r="B455" s="123"/>
      <c r="C455" s="96"/>
      <c r="D455" s="97"/>
      <c r="E455" s="97"/>
      <c r="F455" s="97"/>
      <c r="G455" s="128"/>
      <c r="H455" s="128"/>
      <c r="I455" s="128"/>
      <c r="J455" s="128"/>
      <c r="K455" s="128"/>
      <c r="L455" s="128"/>
      <c r="M455" s="128"/>
      <c r="N455" s="128"/>
    </row>
  </sheetData>
  <sheetProtection/>
  <mergeCells count="3">
    <mergeCell ref="A1:N1"/>
    <mergeCell ref="A4:C4"/>
    <mergeCell ref="A5:B5"/>
  </mergeCells>
  <conditionalFormatting sqref="A344:B344 B182:B343 A5:A80 A345:A436">
    <cfRule type="cellIs" priority="12" dxfId="4" operator="equal" stopIfTrue="1">
      <formula>4126</formula>
    </cfRule>
  </conditionalFormatting>
  <conditionalFormatting sqref="A252:A253">
    <cfRule type="cellIs" priority="10" dxfId="4" operator="equal" stopIfTrue="1">
      <formula>4126</formula>
    </cfRule>
  </conditionalFormatting>
  <conditionalFormatting sqref="A254:A343 A182:A251">
    <cfRule type="cellIs" priority="11" dxfId="4" operator="equal" stopIfTrue="1">
      <formula>4126</formula>
    </cfRule>
  </conditionalFormatting>
  <conditionalFormatting sqref="A437:A455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</cp:lastModifiedBy>
  <cp:lastPrinted>2019-10-25T10:17:02Z</cp:lastPrinted>
  <dcterms:created xsi:type="dcterms:W3CDTF">2013-09-11T11:00:21Z</dcterms:created>
  <dcterms:modified xsi:type="dcterms:W3CDTF">2019-10-25T10:17:14Z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