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iniš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H283" i="9"/>
  <c r="G283" i="9"/>
  <c r="F283" i="9"/>
  <c r="E283" i="9"/>
  <c r="B283" i="9" s="1"/>
  <c r="H282" i="9"/>
  <c r="G282" i="9"/>
  <c r="F282" i="9"/>
  <c r="F281" i="9"/>
  <c r="F280" i="9"/>
  <c r="F279" i="9"/>
  <c r="F278" i="9"/>
  <c r="F277" i="9"/>
  <c r="F276" i="9"/>
  <c r="L275" i="9"/>
  <c r="F275" i="9" s="1"/>
  <c r="H275" i="9"/>
  <c r="F274" i="9"/>
  <c r="I273" i="9"/>
  <c r="H273" i="9"/>
  <c r="F273" i="9"/>
  <c r="E272" i="9"/>
  <c r="M271" i="9"/>
  <c r="L271" i="9"/>
  <c r="F271" i="9" s="1"/>
  <c r="E271" i="9"/>
  <c r="B271" i="9" s="1"/>
  <c r="M270" i="9"/>
  <c r="L270" i="9"/>
  <c r="F270" i="9"/>
  <c r="B270" i="9" s="1"/>
  <c r="E270" i="9"/>
  <c r="M269" i="9"/>
  <c r="L269" i="9"/>
  <c r="F269" i="9" s="1"/>
  <c r="E269" i="9"/>
  <c r="M268" i="9"/>
  <c r="F268" i="9" s="1"/>
  <c r="B268" i="9" s="1"/>
  <c r="L268" i="9"/>
  <c r="E268" i="9"/>
  <c r="M267" i="9"/>
  <c r="L267" i="9"/>
  <c r="F267" i="9" s="1"/>
  <c r="E267" i="9"/>
  <c r="M266" i="9"/>
  <c r="F266" i="9" s="1"/>
  <c r="B266" i="9" s="1"/>
  <c r="L266" i="9"/>
  <c r="E266" i="9"/>
  <c r="M265" i="9"/>
  <c r="L265" i="9"/>
  <c r="F265" i="9" s="1"/>
  <c r="E265" i="9"/>
  <c r="M264" i="9"/>
  <c r="F264" i="9" s="1"/>
  <c r="B264" i="9" s="1"/>
  <c r="L264" i="9"/>
  <c r="E264" i="9"/>
  <c r="M263" i="9"/>
  <c r="L263" i="9"/>
  <c r="F263" i="9" s="1"/>
  <c r="E263" i="9"/>
  <c r="M262" i="9"/>
  <c r="F262" i="9" s="1"/>
  <c r="B262" i="9" s="1"/>
  <c r="L262" i="9"/>
  <c r="E262" i="9"/>
  <c r="M261" i="9"/>
  <c r="L261" i="9"/>
  <c r="F261" i="9" s="1"/>
  <c r="E261" i="9"/>
  <c r="M260" i="9"/>
  <c r="L260" i="9"/>
  <c r="F260" i="9"/>
  <c r="E260" i="9"/>
  <c r="B260" i="9"/>
  <c r="M259" i="9"/>
  <c r="L259" i="9"/>
  <c r="F259" i="9" s="1"/>
  <c r="E259" i="9"/>
  <c r="M258" i="9"/>
  <c r="L258" i="9"/>
  <c r="F258" i="9"/>
  <c r="B258" i="9" s="1"/>
  <c r="E258" i="9"/>
  <c r="M257" i="9"/>
  <c r="L257" i="9"/>
  <c r="F257" i="9" s="1"/>
  <c r="E257" i="9"/>
  <c r="B257" i="9" s="1"/>
  <c r="M256" i="9"/>
  <c r="F256" i="9" s="1"/>
  <c r="B256" i="9" s="1"/>
  <c r="L256" i="9"/>
  <c r="E256" i="9"/>
  <c r="M255" i="9"/>
  <c r="L255" i="9"/>
  <c r="F255" i="9" s="1"/>
  <c r="E255" i="9"/>
  <c r="B255" i="9" s="1"/>
  <c r="M254" i="9"/>
  <c r="L254" i="9"/>
  <c r="F254" i="9"/>
  <c r="B254" i="9" s="1"/>
  <c r="E254" i="9"/>
  <c r="M253" i="9"/>
  <c r="L253" i="9"/>
  <c r="F253" i="9" s="1"/>
  <c r="E253" i="9"/>
  <c r="M252" i="9"/>
  <c r="F252" i="9" s="1"/>
  <c r="B252" i="9" s="1"/>
  <c r="L252" i="9"/>
  <c r="E252" i="9"/>
  <c r="M251" i="9"/>
  <c r="L251" i="9"/>
  <c r="F251" i="9" s="1"/>
  <c r="E251" i="9"/>
  <c r="M250" i="9"/>
  <c r="L250" i="9"/>
  <c r="F250" i="9"/>
  <c r="B250" i="9" s="1"/>
  <c r="E250" i="9"/>
  <c r="M249" i="9"/>
  <c r="L249" i="9"/>
  <c r="F249" i="9" s="1"/>
  <c r="E249" i="9"/>
  <c r="B249" i="9" s="1"/>
  <c r="M248" i="9"/>
  <c r="F248" i="9" s="1"/>
  <c r="B248" i="9" s="1"/>
  <c r="L248" i="9"/>
  <c r="E248" i="9"/>
  <c r="M247" i="9"/>
  <c r="L247" i="9"/>
  <c r="F247" i="9" s="1"/>
  <c r="E247" i="9"/>
  <c r="B247" i="9" s="1"/>
  <c r="M246" i="9"/>
  <c r="L246" i="9"/>
  <c r="F246" i="9"/>
  <c r="B246" i="9" s="1"/>
  <c r="E246" i="9"/>
  <c r="M245" i="9"/>
  <c r="L245" i="9"/>
  <c r="F245" i="9" s="1"/>
  <c r="E245" i="9"/>
  <c r="M244" i="9"/>
  <c r="F244" i="9" s="1"/>
  <c r="B244" i="9" s="1"/>
  <c r="L244" i="9"/>
  <c r="E244" i="9"/>
  <c r="M243" i="9"/>
  <c r="L243" i="9"/>
  <c r="F243" i="9" s="1"/>
  <c r="E243" i="9"/>
  <c r="M242" i="9"/>
  <c r="L242" i="9"/>
  <c r="F242" i="9"/>
  <c r="B242" i="9" s="1"/>
  <c r="E242" i="9"/>
  <c r="M241" i="9"/>
  <c r="L241" i="9"/>
  <c r="F241" i="9" s="1"/>
  <c r="E241" i="9"/>
  <c r="B241" i="9" s="1"/>
  <c r="M240" i="9"/>
  <c r="F240" i="9" s="1"/>
  <c r="B240" i="9" s="1"/>
  <c r="L240" i="9"/>
  <c r="E240" i="9"/>
  <c r="M239" i="9"/>
  <c r="L239" i="9"/>
  <c r="F239" i="9" s="1"/>
  <c r="E239" i="9"/>
  <c r="B239" i="9" s="1"/>
  <c r="M238" i="9"/>
  <c r="L238" i="9"/>
  <c r="F238" i="9"/>
  <c r="B238" i="9" s="1"/>
  <c r="E238" i="9"/>
  <c r="M237" i="9"/>
  <c r="L237" i="9"/>
  <c r="F237" i="9" s="1"/>
  <c r="E237" i="9"/>
  <c r="M236" i="9"/>
  <c r="F236" i="9" s="1"/>
  <c r="B236" i="9" s="1"/>
  <c r="L236" i="9"/>
  <c r="E236" i="9"/>
  <c r="M235" i="9"/>
  <c r="L235" i="9"/>
  <c r="F235" i="9" s="1"/>
  <c r="E235" i="9"/>
  <c r="M234" i="9"/>
  <c r="L234" i="9"/>
  <c r="F234" i="9"/>
  <c r="B234" i="9" s="1"/>
  <c r="E234" i="9"/>
  <c r="M233" i="9"/>
  <c r="L233" i="9"/>
  <c r="F233" i="9" s="1"/>
  <c r="E233" i="9"/>
  <c r="B233" i="9" s="1"/>
  <c r="M232" i="9"/>
  <c r="F232" i="9" s="1"/>
  <c r="B232" i="9" s="1"/>
  <c r="L232" i="9"/>
  <c r="E232" i="9"/>
  <c r="M231" i="9"/>
  <c r="L231" i="9"/>
  <c r="F231" i="9" s="1"/>
  <c r="E231" i="9"/>
  <c r="B231" i="9" s="1"/>
  <c r="M230" i="9"/>
  <c r="L230" i="9"/>
  <c r="F230" i="9"/>
  <c r="B230" i="9" s="1"/>
  <c r="E230" i="9"/>
  <c r="M229" i="9"/>
  <c r="L229" i="9"/>
  <c r="F229" i="9" s="1"/>
  <c r="E229" i="9"/>
  <c r="M228" i="9"/>
  <c r="F228" i="9" s="1"/>
  <c r="B228" i="9" s="1"/>
  <c r="L228" i="9"/>
  <c r="E228" i="9"/>
  <c r="M227" i="9"/>
  <c r="L227" i="9"/>
  <c r="F227" i="9" s="1"/>
  <c r="E227" i="9"/>
  <c r="M226" i="9"/>
  <c r="L226" i="9"/>
  <c r="F226" i="9"/>
  <c r="B226" i="9" s="1"/>
  <c r="E226" i="9"/>
  <c r="M225" i="9"/>
  <c r="L225" i="9"/>
  <c r="F225" i="9" s="1"/>
  <c r="E225" i="9"/>
  <c r="B225" i="9" s="1"/>
  <c r="M224" i="9"/>
  <c r="F224" i="9" s="1"/>
  <c r="B224" i="9" s="1"/>
  <c r="L224" i="9"/>
  <c r="E224" i="9"/>
  <c r="M223" i="9"/>
  <c r="L223" i="9"/>
  <c r="E223" i="9"/>
  <c r="M222" i="9"/>
  <c r="L222" i="9"/>
  <c r="F222" i="9"/>
  <c r="B222" i="9" s="1"/>
  <c r="E222" i="9"/>
  <c r="M221" i="9"/>
  <c r="L221" i="9"/>
  <c r="F221" i="9" s="1"/>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F155" i="9"/>
  <c r="B155" i="9"/>
  <c r="H154" i="9"/>
  <c r="G154" i="9"/>
  <c r="F154" i="9"/>
  <c r="E154" i="9"/>
  <c r="B154" i="9" s="1"/>
  <c r="H153" i="9"/>
  <c r="E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F147" i="9"/>
  <c r="H146" i="9"/>
  <c r="G146" i="9"/>
  <c r="F146" i="9"/>
  <c r="E146" i="9"/>
  <c r="B146" i="9" s="1"/>
  <c r="H145" i="9"/>
  <c r="E145" i="9" s="1"/>
  <c r="G145" i="9"/>
  <c r="F145" i="9"/>
  <c r="H144" i="9"/>
  <c r="G144" i="9"/>
  <c r="E144" i="9" s="1"/>
  <c r="B144" i="9" s="1"/>
  <c r="F144" i="9"/>
  <c r="F143" i="9"/>
  <c r="H142" i="9"/>
  <c r="G142" i="9"/>
  <c r="F142" i="9"/>
  <c r="E142" i="9"/>
  <c r="B142" i="9" s="1"/>
  <c r="H141" i="9"/>
  <c r="E141" i="9" s="1"/>
  <c r="G141" i="9"/>
  <c r="F141" i="9"/>
  <c r="H140" i="9"/>
  <c r="G140" i="9"/>
  <c r="E140" i="9" s="1"/>
  <c r="B140" i="9" s="1"/>
  <c r="F140" i="9"/>
  <c r="H139" i="9"/>
  <c r="G139" i="9"/>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G133" i="9"/>
  <c r="F133" i="9"/>
  <c r="H132" i="9"/>
  <c r="G132" i="9"/>
  <c r="E132" i="9" s="1"/>
  <c r="B132" i="9" s="1"/>
  <c r="F132" i="9"/>
  <c r="H131" i="9"/>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G107" i="9"/>
  <c r="F107" i="9"/>
  <c r="H106" i="9"/>
  <c r="G106" i="9"/>
  <c r="F106" i="9"/>
  <c r="E106" i="9"/>
  <c r="B106" i="9" s="1"/>
  <c r="H105" i="9"/>
  <c r="E105" i="9" s="1"/>
  <c r="B105" i="9" s="1"/>
  <c r="G105" i="9"/>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E78" i="9" s="1"/>
  <c r="B78" i="9" s="1"/>
  <c r="F78" i="9"/>
  <c r="H77" i="9"/>
  <c r="G77" i="9"/>
  <c r="E77" i="9" s="1"/>
  <c r="B77" i="9" s="1"/>
  <c r="F77" i="9"/>
  <c r="H76" i="9"/>
  <c r="G76" i="9"/>
  <c r="E76" i="9" s="1"/>
  <c r="B76" i="9" s="1"/>
  <c r="F76" i="9"/>
  <c r="H75" i="9"/>
  <c r="E75" i="9" s="1"/>
  <c r="B75" i="9" s="1"/>
  <c r="G75" i="9"/>
  <c r="F75" i="9"/>
  <c r="H74" i="9"/>
  <c r="G74" i="9"/>
  <c r="E74" i="9" s="1"/>
  <c r="B74" i="9" s="1"/>
  <c r="F74" i="9"/>
  <c r="H73" i="9"/>
  <c r="G73" i="9"/>
  <c r="E73" i="9" s="1"/>
  <c r="B73" i="9" s="1"/>
  <c r="F73" i="9"/>
  <c r="H72" i="9"/>
  <c r="G72" i="9"/>
  <c r="E72" i="9" s="1"/>
  <c r="B72" i="9" s="1"/>
  <c r="F72" i="9"/>
  <c r="H71" i="9"/>
  <c r="G71" i="9"/>
  <c r="E71" i="9" s="1"/>
  <c r="B71" i="9" s="1"/>
  <c r="F71" i="9"/>
  <c r="H70" i="9"/>
  <c r="G70" i="9"/>
  <c r="E70" i="9" s="1"/>
  <c r="B70" i="9" s="1"/>
  <c r="F70" i="9"/>
  <c r="H69" i="9"/>
  <c r="G69" i="9"/>
  <c r="E69" i="9" s="1"/>
  <c r="B69" i="9" s="1"/>
  <c r="F69" i="9"/>
  <c r="H68" i="9"/>
  <c r="G68" i="9"/>
  <c r="E68" i="9" s="1"/>
  <c r="B68" i="9" s="1"/>
  <c r="F68" i="9"/>
  <c r="H67" i="9"/>
  <c r="E67" i="9" s="1"/>
  <c r="B67" i="9" s="1"/>
  <c r="G67" i="9"/>
  <c r="F67" i="9"/>
  <c r="H66" i="9"/>
  <c r="G66" i="9"/>
  <c r="E66" i="9" s="1"/>
  <c r="B66" i="9" s="1"/>
  <c r="F66" i="9"/>
  <c r="H65" i="9"/>
  <c r="G65" i="9"/>
  <c r="E65" i="9" s="1"/>
  <c r="B65" i="9" s="1"/>
  <c r="F65" i="9"/>
  <c r="H64" i="9"/>
  <c r="G64" i="9"/>
  <c r="E64" i="9" s="1"/>
  <c r="B64" i="9" s="1"/>
  <c r="F64" i="9"/>
  <c r="H63" i="9"/>
  <c r="E63" i="9" s="1"/>
  <c r="B63" i="9" s="1"/>
  <c r="G63" i="9"/>
  <c r="F63" i="9"/>
  <c r="H62" i="9"/>
  <c r="G62" i="9"/>
  <c r="E62" i="9" s="1"/>
  <c r="B62" i="9" s="1"/>
  <c r="F62" i="9"/>
  <c r="H61" i="9"/>
  <c r="G61" i="9"/>
  <c r="E61" i="9" s="1"/>
  <c r="B61" i="9" s="1"/>
  <c r="F61" i="9"/>
  <c r="H60" i="9"/>
  <c r="G60" i="9"/>
  <c r="E60" i="9" s="1"/>
  <c r="B60" i="9" s="1"/>
  <c r="F60" i="9"/>
  <c r="H59" i="9"/>
  <c r="E59" i="9" s="1"/>
  <c r="B59" i="9" s="1"/>
  <c r="G59" i="9"/>
  <c r="F59" i="9"/>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G44" i="9"/>
  <c r="F44" i="9"/>
  <c r="H43" i="9"/>
  <c r="E43" i="9" s="1"/>
  <c r="B43" i="9" s="1"/>
  <c r="G43" i="9"/>
  <c r="F43" i="9"/>
  <c r="H42" i="9"/>
  <c r="G42" i="9"/>
  <c r="F42" i="9"/>
  <c r="E42" i="9"/>
  <c r="B42" i="9" s="1"/>
  <c r="H41" i="9"/>
  <c r="G41" i="9"/>
  <c r="F41" i="9"/>
  <c r="H40" i="9"/>
  <c r="G40" i="9"/>
  <c r="F40" i="9"/>
  <c r="H39" i="9"/>
  <c r="E39" i="9" s="1"/>
  <c r="G39" i="9"/>
  <c r="F39" i="9"/>
  <c r="B39" i="9"/>
  <c r="H38" i="9"/>
  <c r="E38" i="9" s="1"/>
  <c r="B38" i="9" s="1"/>
  <c r="G38" i="9"/>
  <c r="F38" i="9"/>
  <c r="H37" i="9"/>
  <c r="G37" i="9"/>
  <c r="E37" i="9" s="1"/>
  <c r="F37" i="9"/>
  <c r="H36" i="9"/>
  <c r="G36" i="9"/>
  <c r="E36" i="9" s="1"/>
  <c r="B36" i="9" s="1"/>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E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D95" i="8"/>
  <c r="D90" i="8"/>
  <c r="D85" i="8"/>
  <c r="D80" i="8"/>
  <c r="D75" i="8"/>
  <c r="D70" i="8"/>
  <c r="D65" i="8"/>
  <c r="D60" i="8"/>
  <c r="D49" i="8" s="1"/>
  <c r="D55" i="8"/>
  <c r="D50" i="8"/>
  <c r="D44" i="8"/>
  <c r="D36" i="8"/>
  <c r="D26" i="8"/>
  <c r="D24" i="8" s="1"/>
  <c r="C1499" i="1" s="1"/>
  <c r="H1499" i="1" s="1"/>
  <c r="D18" i="8"/>
  <c r="D8" i="8"/>
  <c r="D6" i="8" s="1"/>
  <c r="C1481" i="1" s="1"/>
  <c r="E44" i="7"/>
  <c r="D44" i="7"/>
  <c r="E39" i="7"/>
  <c r="D39" i="7"/>
  <c r="D38" i="7" s="1"/>
  <c r="H31" i="3" s="1"/>
  <c r="E38" i="7"/>
  <c r="E30" i="7"/>
  <c r="D30" i="7"/>
  <c r="E23" i="7"/>
  <c r="E22" i="7" s="1"/>
  <c r="D23" i="7"/>
  <c r="D22" i="7"/>
  <c r="H30" i="3" s="1"/>
  <c r="E14" i="7"/>
  <c r="D14" i="7"/>
  <c r="E7" i="7"/>
  <c r="E6" i="7" s="1"/>
  <c r="D1437" i="1" s="1"/>
  <c r="D7" i="7"/>
  <c r="D6" i="7" s="1"/>
  <c r="D5" i="7" s="1"/>
  <c r="F140" i="6"/>
  <c r="F139" i="6"/>
  <c r="F138" i="6"/>
  <c r="F137" i="6"/>
  <c r="F136" i="6"/>
  <c r="F135" i="6"/>
  <c r="F134" i="6"/>
  <c r="F133" i="6"/>
  <c r="F132" i="6"/>
  <c r="F131" i="6"/>
  <c r="E130" i="6"/>
  <c r="E129" i="6" s="1"/>
  <c r="D130" i="6"/>
  <c r="F130" i="6" s="1"/>
  <c r="F128" i="6"/>
  <c r="F127" i="6"/>
  <c r="F126" i="6"/>
  <c r="F125" i="6"/>
  <c r="F124" i="6"/>
  <c r="F123" i="6"/>
  <c r="E122" i="6"/>
  <c r="E114" i="6" s="1"/>
  <c r="I27" i="3" s="1"/>
  <c r="D122" i="6"/>
  <c r="F122" i="6" s="1"/>
  <c r="F121" i="6"/>
  <c r="F120" i="6"/>
  <c r="F119" i="6"/>
  <c r="E118" i="6"/>
  <c r="F118" i="6" s="1"/>
  <c r="D118" i="6"/>
  <c r="F117" i="6"/>
  <c r="F116" i="6"/>
  <c r="E115" i="6"/>
  <c r="D115" i="6"/>
  <c r="D114" i="6" s="1"/>
  <c r="H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1227" i="1" s="1"/>
  <c r="H1227" i="1" s="1"/>
  <c r="D250" i="5"/>
  <c r="F250" i="5" s="1"/>
  <c r="F249" i="5"/>
  <c r="F248" i="5"/>
  <c r="F247" i="5"/>
  <c r="E246" i="5"/>
  <c r="D1223" i="1" s="1"/>
  <c r="D246" i="5"/>
  <c r="D245" i="5"/>
  <c r="F244" i="5"/>
  <c r="F243" i="5"/>
  <c r="E242" i="5"/>
  <c r="D242" i="5"/>
  <c r="F242" i="5" s="1"/>
  <c r="F241" i="5"/>
  <c r="F240" i="5"/>
  <c r="E239" i="5"/>
  <c r="F239" i="5" s="1"/>
  <c r="D239" i="5"/>
  <c r="E238" i="5"/>
  <c r="D1215" i="1"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E311" i="9" s="1"/>
  <c r="B311" i="9" s="1"/>
  <c r="F205" i="5"/>
  <c r="F204" i="5"/>
  <c r="F203" i="5"/>
  <c r="F202" i="5"/>
  <c r="F201" i="5"/>
  <c r="F200" i="5"/>
  <c r="F199" i="5"/>
  <c r="F198" i="5"/>
  <c r="E198" i="5"/>
  <c r="D198" i="5"/>
  <c r="F197" i="5"/>
  <c r="F196" i="5"/>
  <c r="F195" i="5"/>
  <c r="F194" i="5"/>
  <c r="F193" i="5"/>
  <c r="F192" i="5"/>
  <c r="F191" i="5"/>
  <c r="E191" i="5"/>
  <c r="E190" i="5" s="1"/>
  <c r="D191" i="5"/>
  <c r="F190" i="5"/>
  <c r="D190" i="5"/>
  <c r="G310" i="9" s="1"/>
  <c r="F189" i="5"/>
  <c r="F188" i="5"/>
  <c r="F187" i="5"/>
  <c r="F186" i="5"/>
  <c r="F185" i="5"/>
  <c r="F184" i="5"/>
  <c r="F183" i="5"/>
  <c r="F182" i="5"/>
  <c r="F181" i="5"/>
  <c r="F180" i="5"/>
  <c r="E180" i="5"/>
  <c r="D180" i="5"/>
  <c r="D177" i="5" s="1"/>
  <c r="G308" i="9" s="1"/>
  <c r="F179" i="5"/>
  <c r="F178" i="5"/>
  <c r="E177" i="5"/>
  <c r="H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D78" i="5" s="1"/>
  <c r="E78" i="5"/>
  <c r="D1056" i="1" s="1"/>
  <c r="F77" i="5"/>
  <c r="F76" i="5"/>
  <c r="F75" i="5"/>
  <c r="F74" i="5"/>
  <c r="F73" i="5"/>
  <c r="F72" i="5"/>
  <c r="F71" i="5"/>
  <c r="E70" i="5"/>
  <c r="E69" i="5" s="1"/>
  <c r="D70" i="5"/>
  <c r="F70" i="5" s="1"/>
  <c r="F67" i="5"/>
  <c r="F66" i="5"/>
  <c r="F65" i="5"/>
  <c r="F64" i="5"/>
  <c r="F63" i="5"/>
  <c r="E63" i="5"/>
  <c r="D63" i="5"/>
  <c r="F62" i="5"/>
  <c r="F61" i="5"/>
  <c r="F60" i="5"/>
  <c r="F59" i="5"/>
  <c r="F58" i="5"/>
  <c r="F57" i="5"/>
  <c r="E56" i="5"/>
  <c r="F56" i="5" s="1"/>
  <c r="D56" i="5"/>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991" i="1" s="1"/>
  <c r="D13" i="5"/>
  <c r="D12" i="5" s="1"/>
  <c r="F11" i="5"/>
  <c r="F10" i="5"/>
  <c r="F9" i="5"/>
  <c r="E8" i="5"/>
  <c r="D986" i="1" s="1"/>
  <c r="H986" i="1" s="1"/>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s="1"/>
  <c r="E418" i="4"/>
  <c r="D413" i="1" s="1"/>
  <c r="D418" i="4"/>
  <c r="F417" i="4"/>
  <c r="E417" i="4"/>
  <c r="D417" i="4"/>
  <c r="E416" i="4"/>
  <c r="D411" i="1" s="1"/>
  <c r="G411" i="1" s="1"/>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06" i="1" s="1"/>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6" i="4" s="1"/>
  <c r="E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4" i="4"/>
  <c r="F162" i="4"/>
  <c r="F161" i="4"/>
  <c r="F160" i="4"/>
  <c r="E159" i="4"/>
  <c r="D155" i="1" s="1"/>
  <c r="D159" i="4"/>
  <c r="F159" i="4" s="1"/>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F133" i="4" s="1"/>
  <c r="D134" i="4"/>
  <c r="D133"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H1577"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H1555" i="1"/>
  <c r="G1555" i="1"/>
  <c r="C1555" i="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H1535" i="1"/>
  <c r="G1535" i="1"/>
  <c r="C1535" i="1"/>
  <c r="C1534" i="1"/>
  <c r="C1533" i="1"/>
  <c r="H1533" i="1" s="1"/>
  <c r="H1532" i="1"/>
  <c r="C1532" i="1"/>
  <c r="G1532" i="1" s="1"/>
  <c r="H1531" i="1"/>
  <c r="G1531" i="1"/>
  <c r="C1531" i="1"/>
  <c r="C1530" i="1"/>
  <c r="C1529" i="1"/>
  <c r="H1529" i="1" s="1"/>
  <c r="H1528" i="1"/>
  <c r="C1528" i="1"/>
  <c r="G1528" i="1" s="1"/>
  <c r="H1527" i="1"/>
  <c r="G1527" i="1"/>
  <c r="C1527" i="1"/>
  <c r="C1526" i="1"/>
  <c r="C1525" i="1"/>
  <c r="H1525" i="1" s="1"/>
  <c r="H1524" i="1"/>
  <c r="C1524" i="1"/>
  <c r="G1524" i="1" s="1"/>
  <c r="H1523" i="1"/>
  <c r="G1523" i="1"/>
  <c r="C1523" i="1"/>
  <c r="C1522" i="1"/>
  <c r="C1521" i="1"/>
  <c r="H1521" i="1" s="1"/>
  <c r="H1520" i="1"/>
  <c r="C1520" i="1"/>
  <c r="G1520" i="1" s="1"/>
  <c r="H1519" i="1"/>
  <c r="G1519" i="1"/>
  <c r="C1519" i="1"/>
  <c r="H1516" i="1"/>
  <c r="C1516" i="1"/>
  <c r="G1516" i="1" s="1"/>
  <c r="H1515" i="1"/>
  <c r="G1515" i="1"/>
  <c r="C1515" i="1"/>
  <c r="C1514" i="1"/>
  <c r="C1513" i="1"/>
  <c r="H1513" i="1" s="1"/>
  <c r="H1512" i="1"/>
  <c r="C1512" i="1"/>
  <c r="G1512" i="1" s="1"/>
  <c r="H1511" i="1"/>
  <c r="G1511" i="1"/>
  <c r="C1511" i="1"/>
  <c r="C1510" i="1"/>
  <c r="C1509" i="1"/>
  <c r="H1509" i="1" s="1"/>
  <c r="H1508" i="1"/>
  <c r="C1508" i="1"/>
  <c r="G1508" i="1" s="1"/>
  <c r="G1507" i="1"/>
  <c r="C1507" i="1"/>
  <c r="H1507" i="1" s="1"/>
  <c r="C1506" i="1"/>
  <c r="C1505" i="1"/>
  <c r="H1505" i="1" s="1"/>
  <c r="H1504" i="1"/>
  <c r="C1504" i="1"/>
  <c r="G1504" i="1" s="1"/>
  <c r="H1503" i="1"/>
  <c r="G1503" i="1"/>
  <c r="C1503" i="1"/>
  <c r="C1502" i="1"/>
  <c r="H1500" i="1"/>
  <c r="C1500" i="1"/>
  <c r="G1500" i="1" s="1"/>
  <c r="C1498" i="1"/>
  <c r="C1497" i="1"/>
  <c r="H1497" i="1" s="1"/>
  <c r="H1496" i="1"/>
  <c r="C1496" i="1"/>
  <c r="G1496" i="1" s="1"/>
  <c r="H1495" i="1"/>
  <c r="G1495" i="1"/>
  <c r="C1495" i="1"/>
  <c r="C1494" i="1"/>
  <c r="C1493" i="1"/>
  <c r="H1493" i="1" s="1"/>
  <c r="C1492" i="1"/>
  <c r="G1492" i="1" s="1"/>
  <c r="H1491" i="1"/>
  <c r="C1491" i="1"/>
  <c r="G1491" i="1" s="1"/>
  <c r="C1490" i="1"/>
  <c r="C1489" i="1"/>
  <c r="H1489" i="1" s="1"/>
  <c r="H1488" i="1"/>
  <c r="C1488" i="1"/>
  <c r="G1488" i="1" s="1"/>
  <c r="H1487" i="1"/>
  <c r="G1487" i="1"/>
  <c r="C1487" i="1"/>
  <c r="C1486" i="1"/>
  <c r="C1485" i="1"/>
  <c r="H1485" i="1" s="1"/>
  <c r="H1484" i="1"/>
  <c r="C1484" i="1"/>
  <c r="G1484" i="1" s="1"/>
  <c r="C1482" i="1"/>
  <c r="C1480" i="1"/>
  <c r="G1480" i="1" s="1"/>
  <c r="D1479" i="1"/>
  <c r="J1479" i="1" s="1"/>
  <c r="C1479" i="1"/>
  <c r="H1478" i="1"/>
  <c r="G1478" i="1"/>
  <c r="D1478" i="1"/>
  <c r="C1478" i="1"/>
  <c r="J1478" i="1" s="1"/>
  <c r="J1477" i="1"/>
  <c r="D1477" i="1"/>
  <c r="C1477" i="1"/>
  <c r="H1476" i="1"/>
  <c r="G1476" i="1"/>
  <c r="D1476" i="1"/>
  <c r="C1476" i="1"/>
  <c r="J1476" i="1" s="1"/>
  <c r="H1475" i="1"/>
  <c r="G1475" i="1"/>
  <c r="D1475" i="1"/>
  <c r="C1475" i="1"/>
  <c r="J1474" i="1"/>
  <c r="D1474" i="1"/>
  <c r="C1474" i="1"/>
  <c r="H1473" i="1"/>
  <c r="G1473" i="1"/>
  <c r="D1473" i="1"/>
  <c r="C1473" i="1"/>
  <c r="J1473" i="1" s="1"/>
  <c r="J1472" i="1"/>
  <c r="D1472" i="1"/>
  <c r="C1472" i="1"/>
  <c r="H1471" i="1"/>
  <c r="G1471" i="1"/>
  <c r="D1471" i="1"/>
  <c r="C1471" i="1"/>
  <c r="J1471" i="1" s="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G1460" i="1"/>
  <c r="D1460" i="1"/>
  <c r="H1460" i="1" s="1"/>
  <c r="C1460" i="1"/>
  <c r="D1459" i="1"/>
  <c r="C1459" i="1"/>
  <c r="H1459" i="1" s="1"/>
  <c r="G1458" i="1"/>
  <c r="D1458" i="1"/>
  <c r="J1458" i="1" s="1"/>
  <c r="C1458" i="1"/>
  <c r="D1457" i="1"/>
  <c r="C1457" i="1"/>
  <c r="H1457" i="1" s="1"/>
  <c r="G1456" i="1"/>
  <c r="D1456" i="1"/>
  <c r="J1456" i="1" s="1"/>
  <c r="C1456" i="1"/>
  <c r="D1455" i="1"/>
  <c r="C1455" i="1"/>
  <c r="H1455" i="1" s="1"/>
  <c r="D1454" i="1"/>
  <c r="C1454" i="1"/>
  <c r="H1454" i="1" s="1"/>
  <c r="D1453" i="1"/>
  <c r="C1453" i="1"/>
  <c r="H1453" i="1" s="1"/>
  <c r="G1452" i="1"/>
  <c r="D1452" i="1"/>
  <c r="J1452" i="1" s="1"/>
  <c r="C1452" i="1"/>
  <c r="D1451" i="1"/>
  <c r="C1451" i="1"/>
  <c r="H1451" i="1" s="1"/>
  <c r="G1450" i="1"/>
  <c r="D1450" i="1"/>
  <c r="J1450" i="1" s="1"/>
  <c r="C1450" i="1"/>
  <c r="D1449" i="1"/>
  <c r="C1449" i="1"/>
  <c r="H1449" i="1" s="1"/>
  <c r="G1448" i="1"/>
  <c r="D1448" i="1"/>
  <c r="J1448" i="1" s="1"/>
  <c r="C1448" i="1"/>
  <c r="D1447" i="1"/>
  <c r="C1447" i="1"/>
  <c r="H1447" i="1" s="1"/>
  <c r="G1446" i="1"/>
  <c r="D1446" i="1"/>
  <c r="J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D1439" i="1"/>
  <c r="C1439" i="1"/>
  <c r="J1439" i="1" s="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H1414" i="1" s="1"/>
  <c r="C1414" i="1"/>
  <c r="H1413" i="1"/>
  <c r="G1413" i="1"/>
  <c r="D1413" i="1"/>
  <c r="C1413" i="1"/>
  <c r="D1412" i="1"/>
  <c r="G1412" i="1" s="1"/>
  <c r="C1412" i="1"/>
  <c r="H1411" i="1"/>
  <c r="G1411" i="1"/>
  <c r="D1411" i="1"/>
  <c r="C1411" i="1"/>
  <c r="H1410" i="1"/>
  <c r="G1410" i="1"/>
  <c r="D1410" i="1"/>
  <c r="C1410" i="1"/>
  <c r="H1409" i="1"/>
  <c r="G1409" i="1"/>
  <c r="D1409" i="1"/>
  <c r="C1409" i="1"/>
  <c r="D1408" i="1"/>
  <c r="H1408" i="1" s="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D1263" i="1"/>
  <c r="H1263" i="1" s="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D1246" i="1"/>
  <c r="H1246" i="1" s="1"/>
  <c r="C1246" i="1"/>
  <c r="H1245" i="1"/>
  <c r="G1245" i="1"/>
  <c r="D1245" i="1"/>
  <c r="C1245" i="1"/>
  <c r="D1244" i="1"/>
  <c r="H1244" i="1" s="1"/>
  <c r="C1244" i="1"/>
  <c r="D1243" i="1"/>
  <c r="H1243" i="1" s="1"/>
  <c r="C1243" i="1"/>
  <c r="H1242" i="1"/>
  <c r="G1242" i="1"/>
  <c r="D1242" i="1"/>
  <c r="C1242" i="1"/>
  <c r="G1241" i="1"/>
  <c r="D1241" i="1"/>
  <c r="H1241" i="1" s="1"/>
  <c r="C1241" i="1"/>
  <c r="D1240" i="1"/>
  <c r="H1240" i="1" s="1"/>
  <c r="C1240" i="1"/>
  <c r="H1239" i="1"/>
  <c r="G1239" i="1"/>
  <c r="D1239" i="1"/>
  <c r="C1239" i="1"/>
  <c r="H1238" i="1"/>
  <c r="G1238" i="1"/>
  <c r="D1238" i="1"/>
  <c r="C1238" i="1"/>
  <c r="H1237" i="1"/>
  <c r="D1237" i="1"/>
  <c r="G1237" i="1" s="1"/>
  <c r="C1237" i="1"/>
  <c r="H1236" i="1"/>
  <c r="D1236" i="1"/>
  <c r="G1236" i="1" s="1"/>
  <c r="C1236" i="1"/>
  <c r="C1235" i="1"/>
  <c r="H1234" i="1"/>
  <c r="G1234" i="1"/>
  <c r="D1234" i="1"/>
  <c r="C1234" i="1"/>
  <c r="H1233" i="1"/>
  <c r="G1233" i="1"/>
  <c r="D1233" i="1"/>
  <c r="C1233" i="1"/>
  <c r="H1232" i="1"/>
  <c r="G1232" i="1"/>
  <c r="D1232" i="1"/>
  <c r="C1232" i="1"/>
  <c r="H1231" i="1"/>
  <c r="G1231" i="1"/>
  <c r="D1231" i="1"/>
  <c r="C1231" i="1"/>
  <c r="H1230" i="1"/>
  <c r="G1230" i="1"/>
  <c r="D1230" i="1"/>
  <c r="C1230" i="1"/>
  <c r="D1229" i="1"/>
  <c r="H1229" i="1" s="1"/>
  <c r="C1229" i="1"/>
  <c r="H1228" i="1"/>
  <c r="G1228" i="1"/>
  <c r="D1228" i="1"/>
  <c r="C1228" i="1"/>
  <c r="C1227" i="1"/>
  <c r="H1226" i="1"/>
  <c r="G1226" i="1"/>
  <c r="D1226" i="1"/>
  <c r="C1226" i="1"/>
  <c r="H1225" i="1"/>
  <c r="G1225" i="1"/>
  <c r="D1225" i="1"/>
  <c r="C1225" i="1"/>
  <c r="D1224" i="1"/>
  <c r="G1224" i="1" s="1"/>
  <c r="C1224" i="1"/>
  <c r="C1223" i="1"/>
  <c r="C1222" i="1"/>
  <c r="H1221" i="1"/>
  <c r="G1221" i="1"/>
  <c r="D1221" i="1"/>
  <c r="C1221" i="1"/>
  <c r="H1220" i="1"/>
  <c r="G1220" i="1"/>
  <c r="D1220" i="1"/>
  <c r="C1220" i="1"/>
  <c r="H1219" i="1"/>
  <c r="G1219" i="1"/>
  <c r="D1219" i="1"/>
  <c r="C1219" i="1"/>
  <c r="G1218" i="1"/>
  <c r="D1218" i="1"/>
  <c r="H1218" i="1" s="1"/>
  <c r="C1218" i="1"/>
  <c r="G1217" i="1"/>
  <c r="D1217" i="1"/>
  <c r="H1217" i="1" s="1"/>
  <c r="C1217" i="1"/>
  <c r="D1216" i="1"/>
  <c r="H1216" i="1" s="1"/>
  <c r="C1216" i="1"/>
  <c r="C1215" i="1"/>
  <c r="H1213" i="1"/>
  <c r="G1213" i="1"/>
  <c r="D1213" i="1"/>
  <c r="C1213" i="1"/>
  <c r="D1212" i="1"/>
  <c r="H1212" i="1" s="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G1156" i="1"/>
  <c r="D1156" i="1"/>
  <c r="H1156" i="1" s="1"/>
  <c r="C1156" i="1"/>
  <c r="H1155" i="1"/>
  <c r="G1155" i="1"/>
  <c r="D1155" i="1"/>
  <c r="C1155" i="1"/>
  <c r="D1154" i="1"/>
  <c r="H1154" i="1" s="1"/>
  <c r="C1154" i="1"/>
  <c r="H1151" i="1"/>
  <c r="D1151" i="1"/>
  <c r="G1151" i="1" s="1"/>
  <c r="C1151" i="1"/>
  <c r="G1150" i="1"/>
  <c r="D1150" i="1"/>
  <c r="H1150" i="1" s="1"/>
  <c r="C1150" i="1"/>
  <c r="D1149" i="1"/>
  <c r="H1149" i="1" s="1"/>
  <c r="C1149" i="1"/>
  <c r="G1148" i="1"/>
  <c r="D1148" i="1"/>
  <c r="H1148" i="1" s="1"/>
  <c r="C1148" i="1"/>
  <c r="H1147" i="1"/>
  <c r="G1147" i="1"/>
  <c r="D1147" i="1"/>
  <c r="C1147" i="1"/>
  <c r="H1146" i="1"/>
  <c r="G1146" i="1"/>
  <c r="D1146" i="1"/>
  <c r="C1146" i="1"/>
  <c r="H1145" i="1"/>
  <c r="G1145" i="1"/>
  <c r="D1145" i="1"/>
  <c r="C1145" i="1"/>
  <c r="G1144" i="1"/>
  <c r="D1144" i="1"/>
  <c r="H1144" i="1" s="1"/>
  <c r="C1144" i="1"/>
  <c r="H1143" i="1"/>
  <c r="G1143" i="1"/>
  <c r="D1143" i="1"/>
  <c r="C1143" i="1"/>
  <c r="G1142" i="1"/>
  <c r="D1142" i="1"/>
  <c r="H1142" i="1" s="1"/>
  <c r="C1142" i="1"/>
  <c r="H1141" i="1"/>
  <c r="G1141" i="1"/>
  <c r="D1141" i="1"/>
  <c r="C1141" i="1"/>
  <c r="H1140" i="1"/>
  <c r="G1140" i="1"/>
  <c r="D1140" i="1"/>
  <c r="C1140"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H1063" i="1"/>
  <c r="G1063" i="1"/>
  <c r="D1063" i="1"/>
  <c r="C1063" i="1"/>
  <c r="D1062" i="1"/>
  <c r="H1062" i="1" s="1"/>
  <c r="C1062" i="1"/>
  <c r="D1061" i="1"/>
  <c r="G1061" i="1" s="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G1035" i="1" s="1"/>
  <c r="C1035" i="1"/>
  <c r="H1034" i="1"/>
  <c r="D1034" i="1"/>
  <c r="G1034" i="1" s="1"/>
  <c r="C1034" i="1"/>
  <c r="H1033" i="1"/>
  <c r="G1033" i="1"/>
  <c r="D1033" i="1"/>
  <c r="C1033" i="1"/>
  <c r="H1032" i="1"/>
  <c r="G1032" i="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D1017" i="1"/>
  <c r="G1017" i="1" s="1"/>
  <c r="C1017" i="1"/>
  <c r="H1016" i="1"/>
  <c r="G1016" i="1"/>
  <c r="D1016" i="1"/>
  <c r="C1016" i="1"/>
  <c r="H1015" i="1"/>
  <c r="G1015" i="1"/>
  <c r="D1015" i="1"/>
  <c r="C1015" i="1"/>
  <c r="H1014" i="1"/>
  <c r="G1014" i="1"/>
  <c r="D1014" i="1"/>
  <c r="C1014" i="1"/>
  <c r="C1013" i="1"/>
  <c r="H1012" i="1"/>
  <c r="G1012" i="1"/>
  <c r="D1012" i="1"/>
  <c r="C1012" i="1"/>
  <c r="H1011" i="1"/>
  <c r="G1011" i="1"/>
  <c r="D1011" i="1"/>
  <c r="C1011" i="1"/>
  <c r="H1010" i="1"/>
  <c r="G1010" i="1"/>
  <c r="D1010" i="1"/>
  <c r="C1010" i="1"/>
  <c r="H1009" i="1"/>
  <c r="G1009" i="1"/>
  <c r="D1009" i="1"/>
  <c r="C1009" i="1"/>
  <c r="H1008" i="1"/>
  <c r="G1008" i="1"/>
  <c r="D1008" i="1"/>
  <c r="C1008" i="1"/>
  <c r="C1007" i="1"/>
  <c r="H1006" i="1"/>
  <c r="G1006" i="1"/>
  <c r="D1006" i="1"/>
  <c r="C1006" i="1"/>
  <c r="H1005" i="1"/>
  <c r="G1005" i="1"/>
  <c r="D1005" i="1"/>
  <c r="C1005" i="1"/>
  <c r="H1004" i="1"/>
  <c r="G1004" i="1"/>
  <c r="D1004" i="1"/>
  <c r="C1004" i="1"/>
  <c r="H1003" i="1"/>
  <c r="D1003" i="1"/>
  <c r="G1003" i="1" s="1"/>
  <c r="C1003" i="1"/>
  <c r="G1002" i="1"/>
  <c r="D1002" i="1"/>
  <c r="H1002" i="1" s="1"/>
  <c r="C1002" i="1"/>
  <c r="H1001" i="1"/>
  <c r="G1001" i="1"/>
  <c r="D1001" i="1"/>
  <c r="C1001" i="1"/>
  <c r="H1000" i="1"/>
  <c r="G1000" i="1"/>
  <c r="D1000" i="1"/>
  <c r="C1000" i="1"/>
  <c r="H999" i="1"/>
  <c r="G999" i="1"/>
  <c r="D999" i="1"/>
  <c r="C999" i="1"/>
  <c r="H998" i="1"/>
  <c r="G998" i="1"/>
  <c r="D998" i="1"/>
  <c r="C998" i="1"/>
  <c r="C997" i="1"/>
  <c r="D996" i="1"/>
  <c r="H996" i="1" s="1"/>
  <c r="C996" i="1"/>
  <c r="H995" i="1"/>
  <c r="G995" i="1"/>
  <c r="D995" i="1"/>
  <c r="C995" i="1"/>
  <c r="H994" i="1"/>
  <c r="G994" i="1"/>
  <c r="D994" i="1"/>
  <c r="C994" i="1"/>
  <c r="H993" i="1"/>
  <c r="G993" i="1"/>
  <c r="D993" i="1"/>
  <c r="C993" i="1"/>
  <c r="H992" i="1"/>
  <c r="G992" i="1"/>
  <c r="D992" i="1"/>
  <c r="C992" i="1"/>
  <c r="C991" i="1"/>
  <c r="C990" i="1"/>
  <c r="H989" i="1"/>
  <c r="G989" i="1"/>
  <c r="D989" i="1"/>
  <c r="C989" i="1"/>
  <c r="H988" i="1"/>
  <c r="G988" i="1"/>
  <c r="D988" i="1"/>
  <c r="C988" i="1"/>
  <c r="D987" i="1"/>
  <c r="H987" i="1" s="1"/>
  <c r="C987"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G645" i="1" s="1"/>
  <c r="C645" i="1"/>
  <c r="H644" i="1"/>
  <c r="D644" i="1"/>
  <c r="G644" i="1" s="1"/>
  <c r="C644" i="1"/>
  <c r="H643" i="1"/>
  <c r="D643" i="1"/>
  <c r="G643" i="1" s="1"/>
  <c r="C643" i="1"/>
  <c r="H642" i="1"/>
  <c r="G642" i="1"/>
  <c r="D642" i="1"/>
  <c r="C642" i="1"/>
  <c r="H641" i="1"/>
  <c r="D641" i="1"/>
  <c r="G641" i="1" s="1"/>
  <c r="C641" i="1"/>
  <c r="C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D412" i="1"/>
  <c r="G412" i="1" s="1"/>
  <c r="C412" i="1"/>
  <c r="C411" i="1"/>
  <c r="H406" i="1"/>
  <c r="D406" i="1"/>
  <c r="G406" i="1" s="1"/>
  <c r="C406" i="1"/>
  <c r="H405" i="1"/>
  <c r="G405" i="1"/>
  <c r="D405" i="1"/>
  <c r="C405" i="1"/>
  <c r="D404" i="1"/>
  <c r="G404" i="1" s="1"/>
  <c r="C404" i="1"/>
  <c r="H401" i="1"/>
  <c r="G401" i="1"/>
  <c r="D401" i="1"/>
  <c r="C401" i="1"/>
  <c r="H400" i="1"/>
  <c r="G400" i="1"/>
  <c r="D400" i="1"/>
  <c r="C400" i="1"/>
  <c r="H399" i="1"/>
  <c r="D399" i="1"/>
  <c r="G399" i="1" s="1"/>
  <c r="C399" i="1"/>
  <c r="H398" i="1"/>
  <c r="G398" i="1"/>
  <c r="D398" i="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H290" i="1"/>
  <c r="D290" i="1"/>
  <c r="G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D189" i="1"/>
  <c r="G189" i="1" s="1"/>
  <c r="C189" i="1"/>
  <c r="H188" i="1"/>
  <c r="D188" i="1"/>
  <c r="G188" i="1" s="1"/>
  <c r="C188" i="1"/>
  <c r="H187" i="1"/>
  <c r="G187" i="1"/>
  <c r="D187" i="1"/>
  <c r="C187" i="1"/>
  <c r="H186" i="1"/>
  <c r="G186" i="1"/>
  <c r="D186" i="1"/>
  <c r="C186" i="1"/>
  <c r="H185" i="1"/>
  <c r="G185" i="1"/>
  <c r="D185" i="1"/>
  <c r="C185" i="1"/>
  <c r="C184" i="1"/>
  <c r="H183" i="1"/>
  <c r="D183" i="1"/>
  <c r="G183" i="1" s="1"/>
  <c r="C183" i="1"/>
  <c r="H182" i="1"/>
  <c r="G182" i="1"/>
  <c r="D182" i="1"/>
  <c r="C182" i="1"/>
  <c r="H181" i="1"/>
  <c r="D181" i="1"/>
  <c r="G181" i="1" s="1"/>
  <c r="C181" i="1"/>
  <c r="H180" i="1"/>
  <c r="D180" i="1"/>
  <c r="G180" i="1" s="1"/>
  <c r="C180" i="1"/>
  <c r="H179" i="1"/>
  <c r="G179" i="1"/>
  <c r="D179" i="1"/>
  <c r="C179" i="1"/>
  <c r="H178" i="1"/>
  <c r="G178" i="1"/>
  <c r="D178" i="1"/>
  <c r="C178" i="1"/>
  <c r="H177" i="1"/>
  <c r="D177" i="1"/>
  <c r="G177" i="1" s="1"/>
  <c r="C177" i="1"/>
  <c r="H176" i="1"/>
  <c r="G176" i="1"/>
  <c r="D176" i="1"/>
  <c r="C176" i="1"/>
  <c r="H175" i="1"/>
  <c r="G175" i="1"/>
  <c r="D175" i="1"/>
  <c r="C175" i="1"/>
  <c r="H174" i="1"/>
  <c r="D174" i="1"/>
  <c r="G174" i="1" s="1"/>
  <c r="C174" i="1"/>
  <c r="C173" i="1"/>
  <c r="H172" i="1"/>
  <c r="G172" i="1"/>
  <c r="D172" i="1"/>
  <c r="C172" i="1"/>
  <c r="H171" i="1"/>
  <c r="G171" i="1"/>
  <c r="D171" i="1"/>
  <c r="C171" i="1"/>
  <c r="H170" i="1"/>
  <c r="D170" i="1"/>
  <c r="G170" i="1" s="1"/>
  <c r="C170" i="1"/>
  <c r="H169" i="1"/>
  <c r="G169" i="1"/>
  <c r="D169" i="1"/>
  <c r="C169" i="1"/>
  <c r="H168" i="1"/>
  <c r="G168" i="1"/>
  <c r="D168" i="1"/>
  <c r="C168" i="1"/>
  <c r="H167" i="1"/>
  <c r="D167" i="1"/>
  <c r="G167" i="1" s="1"/>
  <c r="C167" i="1"/>
  <c r="H166" i="1"/>
  <c r="G166" i="1"/>
  <c r="D166" i="1"/>
  <c r="C166" i="1"/>
  <c r="C165" i="1"/>
  <c r="H164" i="1"/>
  <c r="D164" i="1"/>
  <c r="G164" i="1" s="1"/>
  <c r="C164" i="1"/>
  <c r="H163" i="1"/>
  <c r="D163" i="1"/>
  <c r="G163" i="1" s="1"/>
  <c r="C163" i="1"/>
  <c r="H162" i="1"/>
  <c r="G162" i="1"/>
  <c r="D162" i="1"/>
  <c r="C162" i="1"/>
  <c r="D161" i="1"/>
  <c r="H161" i="1" s="1"/>
  <c r="C161" i="1"/>
  <c r="D160" i="1"/>
  <c r="H160" i="1" s="1"/>
  <c r="C160" i="1"/>
  <c r="H158" i="1"/>
  <c r="G158" i="1"/>
  <c r="D158" i="1"/>
  <c r="C158" i="1"/>
  <c r="H157" i="1"/>
  <c r="G157" i="1"/>
  <c r="D157" i="1"/>
  <c r="C157" i="1"/>
  <c r="H156" i="1"/>
  <c r="G156" i="1"/>
  <c r="D156" i="1"/>
  <c r="C156" i="1"/>
  <c r="C155" i="1"/>
  <c r="H154" i="1"/>
  <c r="D154" i="1"/>
  <c r="G154" i="1" s="1"/>
  <c r="C154" i="1"/>
  <c r="H153" i="1"/>
  <c r="D153" i="1"/>
  <c r="G153" i="1" s="1"/>
  <c r="C153" i="1"/>
  <c r="D152" i="1"/>
  <c r="G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G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D122" i="1"/>
  <c r="G122" i="1" s="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064" i="1" l="1"/>
  <c r="C1501" i="1"/>
  <c r="H1501" i="1" s="1"/>
  <c r="G1211" i="1"/>
  <c r="G1212" i="1"/>
  <c r="G1223" i="1"/>
  <c r="H1223" i="1"/>
  <c r="H1224" i="1"/>
  <c r="E32" i="9"/>
  <c r="B32" i="9" s="1"/>
  <c r="E303" i="9"/>
  <c r="B303" i="9" s="1"/>
  <c r="E33" i="9"/>
  <c r="B33" i="9" s="1"/>
  <c r="G1408" i="1"/>
  <c r="G1414" i="1"/>
  <c r="H1412" i="1"/>
  <c r="E298" i="9"/>
  <c r="B298" i="9" s="1"/>
  <c r="D1438" i="1"/>
  <c r="H1437" i="1"/>
  <c r="H1438" i="1"/>
  <c r="G1437" i="1"/>
  <c r="G1438" i="1"/>
  <c r="G1439" i="1"/>
  <c r="H1439" i="1"/>
  <c r="H1061" i="1"/>
  <c r="G1244" i="1"/>
  <c r="G1247" i="1"/>
  <c r="G1246" i="1"/>
  <c r="E291" i="9"/>
  <c r="B291" i="9" s="1"/>
  <c r="H1030" i="1"/>
  <c r="G1030" i="1"/>
  <c r="H1013" i="1"/>
  <c r="G1013" i="1"/>
  <c r="F35" i="5"/>
  <c r="H1007" i="1"/>
  <c r="G1007" i="1"/>
  <c r="F19" i="5"/>
  <c r="H997" i="1"/>
  <c r="G997" i="1"/>
  <c r="G996" i="1"/>
  <c r="E301" i="9"/>
  <c r="B301" i="9" s="1"/>
  <c r="F215" i="9"/>
  <c r="B215" i="9" s="1"/>
  <c r="E294" i="9"/>
  <c r="B294" i="9" s="1"/>
  <c r="E296" i="9"/>
  <c r="B296" i="9" s="1"/>
  <c r="G1062" i="1"/>
  <c r="H1056" i="1"/>
  <c r="G1056" i="1"/>
  <c r="F78" i="5"/>
  <c r="E288" i="9"/>
  <c r="B288" i="9" s="1"/>
  <c r="G1124" i="1"/>
  <c r="G1139" i="1"/>
  <c r="G1149" i="1"/>
  <c r="G1154" i="1"/>
  <c r="H1215" i="1"/>
  <c r="G1215" i="1"/>
  <c r="G1216" i="1"/>
  <c r="F238" i="5"/>
  <c r="G1227" i="1"/>
  <c r="G1229" i="1"/>
  <c r="E245" i="5"/>
  <c r="D1222" i="1" s="1"/>
  <c r="E282" i="9"/>
  <c r="B282" i="9" s="1"/>
  <c r="F246" i="5"/>
  <c r="G1243" i="1"/>
  <c r="E292" i="9"/>
  <c r="B292" i="9" s="1"/>
  <c r="G1240" i="1"/>
  <c r="G1264" i="1"/>
  <c r="E289" i="9"/>
  <c r="B289" i="9" s="1"/>
  <c r="G1263" i="1"/>
  <c r="H1480" i="1"/>
  <c r="G1579" i="1"/>
  <c r="G1576" i="1"/>
  <c r="H1576" i="1"/>
  <c r="I36" i="3"/>
  <c r="G1499" i="1"/>
  <c r="H1492" i="1"/>
  <c r="C1483" i="1"/>
  <c r="H1483" i="1" s="1"/>
  <c r="G1483" i="1"/>
  <c r="E286" i="9"/>
  <c r="B286" i="9" s="1"/>
  <c r="E287" i="9"/>
  <c r="B287" i="9" s="1"/>
  <c r="E27" i="9"/>
  <c r="B27" i="9" s="1"/>
  <c r="E293" i="9"/>
  <c r="B293" i="9" s="1"/>
  <c r="E300" i="9"/>
  <c r="B300" i="9" s="1"/>
  <c r="H991" i="1"/>
  <c r="G991" i="1"/>
  <c r="E12" i="5"/>
  <c r="E7" i="5" s="1"/>
  <c r="F7" i="5" s="1"/>
  <c r="G986" i="1"/>
  <c r="G987" i="1"/>
  <c r="F8" i="5"/>
  <c r="H404" i="1"/>
  <c r="G632" i="1"/>
  <c r="G631" i="1"/>
  <c r="G703" i="1"/>
  <c r="G668" i="1"/>
  <c r="H645" i="1"/>
  <c r="G289" i="1"/>
  <c r="E644" i="4"/>
  <c r="D638" i="1" s="1"/>
  <c r="G413" i="1"/>
  <c r="H413" i="1"/>
  <c r="F418" i="4"/>
  <c r="H412" i="1"/>
  <c r="H411" i="1"/>
  <c r="E273" i="9"/>
  <c r="B273" i="9" s="1"/>
  <c r="G378" i="1"/>
  <c r="H378" i="1"/>
  <c r="E363" i="4"/>
  <c r="D358" i="1" s="1"/>
  <c r="E350" i="4"/>
  <c r="D345" i="1" s="1"/>
  <c r="F383" i="4"/>
  <c r="G184" i="1"/>
  <c r="H184" i="1"/>
  <c r="B223" i="9"/>
  <c r="F188" i="4"/>
  <c r="F223" i="9"/>
  <c r="E45" i="9"/>
  <c r="B45" i="9" s="1"/>
  <c r="E44" i="9"/>
  <c r="B44" i="9" s="1"/>
  <c r="F219" i="9"/>
  <c r="B219" i="9" s="1"/>
  <c r="D173" i="1"/>
  <c r="H165" i="1"/>
  <c r="E163" i="4"/>
  <c r="D159" i="1" s="1"/>
  <c r="F169" i="4"/>
  <c r="E41" i="9"/>
  <c r="B41" i="9" s="1"/>
  <c r="G160" i="1"/>
  <c r="G161" i="1"/>
  <c r="F164" i="4"/>
  <c r="H155" i="1"/>
  <c r="G155" i="1"/>
  <c r="E152" i="4"/>
  <c r="E40" i="9"/>
  <c r="B40" i="9" s="1"/>
  <c r="F152" i="4"/>
  <c r="D148" i="1"/>
  <c r="H148" i="1" s="1"/>
  <c r="H152" i="1"/>
  <c r="G149" i="1"/>
  <c r="G150" i="1"/>
  <c r="G132" i="1"/>
  <c r="D129" i="1"/>
  <c r="H129" i="1" s="1"/>
  <c r="G130" i="1"/>
  <c r="H131" i="1"/>
  <c r="D121" i="1"/>
  <c r="H108" i="1"/>
  <c r="G108" i="1"/>
  <c r="F112" i="4"/>
  <c r="G113" i="1"/>
  <c r="E106" i="4"/>
  <c r="D102" i="1" s="1"/>
  <c r="F217" i="9"/>
  <c r="B217" i="9" s="1"/>
  <c r="H64" i="1"/>
  <c r="E50" i="4"/>
  <c r="D46" i="1" s="1"/>
  <c r="I1460" i="1"/>
  <c r="G1440" i="1"/>
  <c r="I1440" i="1" s="1"/>
  <c r="G1442" i="1"/>
  <c r="I1442" i="1" s="1"/>
  <c r="G1444" i="1"/>
  <c r="I1444" i="1" s="1"/>
  <c r="H1446" i="1"/>
  <c r="I1446" i="1" s="1"/>
  <c r="J1447" i="1"/>
  <c r="H1448" i="1"/>
  <c r="I1448" i="1" s="1"/>
  <c r="J1449" i="1"/>
  <c r="H1450" i="1"/>
  <c r="I1450" i="1" s="1"/>
  <c r="J1451" i="1"/>
  <c r="H1452" i="1"/>
  <c r="I1452" i="1" s="1"/>
  <c r="J1455" i="1"/>
  <c r="H1456" i="1"/>
  <c r="I1456" i="1" s="1"/>
  <c r="J1457" i="1"/>
  <c r="H1458" i="1"/>
  <c r="I1458" i="1" s="1"/>
  <c r="J1459" i="1"/>
  <c r="H1462" i="1"/>
  <c r="G1462" i="1"/>
  <c r="H1464" i="1"/>
  <c r="G1464" i="1"/>
  <c r="H1466" i="1"/>
  <c r="G1466" i="1"/>
  <c r="H1468" i="1"/>
  <c r="G1468" i="1"/>
  <c r="H1472" i="1"/>
  <c r="G1472" i="1"/>
  <c r="H1474" i="1"/>
  <c r="G1474" i="1"/>
  <c r="H1477" i="1"/>
  <c r="G1477" i="1"/>
  <c r="H1479" i="1"/>
  <c r="G1479" i="1"/>
  <c r="H1494" i="1"/>
  <c r="G1494" i="1"/>
  <c r="H1510" i="1"/>
  <c r="G1510" i="1"/>
  <c r="H1522" i="1"/>
  <c r="G1522" i="1"/>
  <c r="H1538" i="1"/>
  <c r="G1538" i="1"/>
  <c r="H1554" i="1"/>
  <c r="G1554" i="1"/>
  <c r="H1570" i="1"/>
  <c r="G1570" i="1"/>
  <c r="G1447" i="1"/>
  <c r="I1447" i="1" s="1"/>
  <c r="G1449" i="1"/>
  <c r="I1449" i="1" s="1"/>
  <c r="G1451" i="1"/>
  <c r="I1451" i="1" s="1"/>
  <c r="G1453" i="1"/>
  <c r="G1454" i="1"/>
  <c r="G1455" i="1"/>
  <c r="I1455" i="1" s="1"/>
  <c r="G1457" i="1"/>
  <c r="I1457" i="1" s="1"/>
  <c r="G1459" i="1"/>
  <c r="I1459" i="1" s="1"/>
  <c r="J1460" i="1"/>
  <c r="H1490" i="1"/>
  <c r="G1490" i="1"/>
  <c r="H1506" i="1"/>
  <c r="G1506" i="1"/>
  <c r="H1534" i="1"/>
  <c r="G1534" i="1"/>
  <c r="H1550" i="1"/>
  <c r="G1550" i="1"/>
  <c r="H1566" i="1"/>
  <c r="G1566" i="1"/>
  <c r="H1461" i="1"/>
  <c r="G1461" i="1"/>
  <c r="I1463" i="1"/>
  <c r="I1465" i="1"/>
  <c r="I1467" i="1"/>
  <c r="I1471" i="1"/>
  <c r="I1473" i="1"/>
  <c r="I1476" i="1"/>
  <c r="I1478" i="1"/>
  <c r="H1481" i="1"/>
  <c r="G1481" i="1"/>
  <c r="H1486" i="1"/>
  <c r="G1486" i="1"/>
  <c r="H1502" i="1"/>
  <c r="G1502" i="1"/>
  <c r="H1530" i="1"/>
  <c r="G1530" i="1"/>
  <c r="H1546" i="1"/>
  <c r="G1546" i="1"/>
  <c r="H1562" i="1"/>
  <c r="G1562" i="1"/>
  <c r="H1578" i="1"/>
  <c r="G1578" i="1"/>
  <c r="H1482" i="1"/>
  <c r="G1482" i="1"/>
  <c r="H1498" i="1"/>
  <c r="G1498" i="1"/>
  <c r="H1514" i="1"/>
  <c r="G1514" i="1"/>
  <c r="H1526" i="1"/>
  <c r="G1526" i="1"/>
  <c r="H1542" i="1"/>
  <c r="G1542" i="1"/>
  <c r="H1558" i="1"/>
  <c r="G1558" i="1"/>
  <c r="H1574" i="1"/>
  <c r="G1574" i="1"/>
  <c r="D124" i="4"/>
  <c r="F125" i="4"/>
  <c r="F153" i="4"/>
  <c r="D163" i="4"/>
  <c r="F264" i="4"/>
  <c r="D263" i="4"/>
  <c r="E298" i="4"/>
  <c r="E141" i="6"/>
  <c r="D44" i="4"/>
  <c r="F45" i="4"/>
  <c r="F107" i="4"/>
  <c r="D106" i="4"/>
  <c r="H310" i="9"/>
  <c r="E176" i="5"/>
  <c r="H19" i="9" s="1"/>
  <c r="E19" i="9" s="1"/>
  <c r="B19" i="9" s="1"/>
  <c r="E5" i="7"/>
  <c r="I30" i="3"/>
  <c r="D42" i="8"/>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H21" i="9"/>
  <c r="G21" i="9"/>
  <c r="E21" i="9" s="1"/>
  <c r="F225" i="4"/>
  <c r="D224" i="4"/>
  <c r="D43" i="8"/>
  <c r="D7" i="4"/>
  <c r="D50" i="4"/>
  <c r="F74" i="4"/>
  <c r="F216" i="4"/>
  <c r="D215" i="4"/>
  <c r="F253" i="4"/>
  <c r="D252" i="4"/>
  <c r="F331" i="4"/>
  <c r="D311" i="4"/>
  <c r="G316" i="9"/>
  <c r="E316" i="9" s="1"/>
  <c r="H29" i="3"/>
  <c r="D421" i="4"/>
  <c r="D515" i="4"/>
  <c r="D529" i="4"/>
  <c r="E593" i="4"/>
  <c r="D587" i="1" s="1"/>
  <c r="F13" i="5"/>
  <c r="D69" i="5"/>
  <c r="E87" i="5"/>
  <c r="D1065" i="1" s="1"/>
  <c r="D118" i="5"/>
  <c r="F135" i="5"/>
  <c r="F206" i="5"/>
  <c r="D237" i="5"/>
  <c r="B25" i="9"/>
  <c r="D643" i="4"/>
  <c r="H20" i="3"/>
  <c r="E308" i="9"/>
  <c r="B308" i="9" s="1"/>
  <c r="E310" i="9"/>
  <c r="B310" i="9" s="1"/>
  <c r="H24" i="3"/>
  <c r="F35" i="6"/>
  <c r="F115" i="6"/>
  <c r="D363" i="4"/>
  <c r="E643" i="4"/>
  <c r="D637" i="1" s="1"/>
  <c r="D580" i="4"/>
  <c r="D176" i="5"/>
  <c r="F177" i="5"/>
  <c r="E258" i="5"/>
  <c r="D1235" i="1" s="1"/>
  <c r="F114" i="6"/>
  <c r="D129" i="6"/>
  <c r="D141" i="6" s="1"/>
  <c r="B29" i="9"/>
  <c r="B37" i="9"/>
  <c r="F134" i="4"/>
  <c r="E263" i="4"/>
  <c r="D259" i="1" s="1"/>
  <c r="D299" i="4"/>
  <c r="D351" i="4"/>
  <c r="F416" i="4"/>
  <c r="D472" i="4"/>
  <c r="E529" i="4"/>
  <c r="E143" i="9"/>
  <c r="B143" i="9" s="1"/>
  <c r="F79" i="5"/>
  <c r="F5"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97" i="9"/>
  <c r="E197" i="9" s="1"/>
  <c r="B197" i="9" s="1"/>
  <c r="G195" i="9"/>
  <c r="E195" i="9" s="1"/>
  <c r="B195" i="9" s="1"/>
  <c r="G193" i="9"/>
  <c r="E193" i="9" s="1"/>
  <c r="B19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96" i="9"/>
  <c r="E196" i="9" s="1"/>
  <c r="B196" i="9" s="1"/>
  <c r="G194" i="9"/>
  <c r="E194" i="9" s="1"/>
  <c r="B194" i="9" s="1"/>
  <c r="G165" i="9"/>
  <c r="E165" i="9" s="1"/>
  <c r="B165" i="9" s="1"/>
  <c r="G164" i="9"/>
  <c r="E164" i="9" s="1"/>
  <c r="B164" i="9" s="1"/>
  <c r="G163" i="9"/>
  <c r="E163" i="9" s="1"/>
  <c r="B163" i="9" s="1"/>
  <c r="G162" i="9"/>
  <c r="E162" i="9" s="1"/>
  <c r="B162" i="9" s="1"/>
  <c r="G161" i="9"/>
  <c r="E161" i="9" s="1"/>
  <c r="B161" i="9" s="1"/>
  <c r="I10" i="9"/>
  <c r="E290" i="9"/>
  <c r="B290" i="9" s="1"/>
  <c r="B85" i="9"/>
  <c r="B93" i="9"/>
  <c r="B101" i="9"/>
  <c r="B109" i="9"/>
  <c r="B117" i="9"/>
  <c r="B125" i="9"/>
  <c r="B133" i="9"/>
  <c r="B141" i="9"/>
  <c r="E147" i="9"/>
  <c r="B147" i="9" s="1"/>
  <c r="L192" i="9"/>
  <c r="F192" i="9" s="1"/>
  <c r="B81" i="9"/>
  <c r="B89" i="9"/>
  <c r="B97" i="9"/>
  <c r="E107" i="9"/>
  <c r="B107" i="9" s="1"/>
  <c r="E131" i="9"/>
  <c r="B131" i="9" s="1"/>
  <c r="E139" i="9"/>
  <c r="B139" i="9" s="1"/>
  <c r="B145" i="9"/>
  <c r="B153" i="9"/>
  <c r="B229" i="9"/>
  <c r="B235" i="9"/>
  <c r="B245" i="9"/>
  <c r="B251" i="9"/>
  <c r="B263" i="9"/>
  <c r="B267" i="9"/>
  <c r="B221" i="9"/>
  <c r="B227" i="9"/>
  <c r="B237" i="9"/>
  <c r="B243" i="9"/>
  <c r="B253" i="9"/>
  <c r="B259" i="9"/>
  <c r="B261" i="9"/>
  <c r="B265" i="9"/>
  <c r="B269" i="9"/>
  <c r="I1439" i="1" l="1"/>
  <c r="H1222" i="1"/>
  <c r="G1222" i="1"/>
  <c r="E237" i="5"/>
  <c r="F237" i="5" s="1"/>
  <c r="F245" i="5"/>
  <c r="F12" i="5"/>
  <c r="D990" i="1"/>
  <c r="F213" i="9"/>
  <c r="B213" i="9" s="1"/>
  <c r="G638" i="1"/>
  <c r="H638" i="1"/>
  <c r="E408" i="4"/>
  <c r="D403" i="1" s="1"/>
  <c r="G173" i="1"/>
  <c r="H173" i="1"/>
  <c r="G148" i="1"/>
  <c r="G129" i="1"/>
  <c r="G121" i="1"/>
  <c r="H121" i="1"/>
  <c r="E6" i="4"/>
  <c r="D2" i="1" s="1"/>
  <c r="H28" i="3"/>
  <c r="F141" i="6"/>
  <c r="C1435" i="1"/>
  <c r="F643" i="4"/>
  <c r="C637" i="1"/>
  <c r="F515" i="4"/>
  <c r="C509" i="1"/>
  <c r="B316" i="9"/>
  <c r="E315" i="9"/>
  <c r="I10" i="3" s="1"/>
  <c r="F252" i="4"/>
  <c r="C248" i="1"/>
  <c r="B21" i="9"/>
  <c r="F44" i="4"/>
  <c r="C40" i="1"/>
  <c r="F124" i="4"/>
  <c r="C120" i="1"/>
  <c r="F351" i="4"/>
  <c r="D350" i="4"/>
  <c r="C346" i="1"/>
  <c r="H1235" i="1"/>
  <c r="G1235" i="1"/>
  <c r="F580" i="4"/>
  <c r="C574" i="1"/>
  <c r="F118" i="5"/>
  <c r="C1096" i="1"/>
  <c r="I20" i="3"/>
  <c r="D985" i="1"/>
  <c r="F421" i="4"/>
  <c r="D420" i="4"/>
  <c r="C415" i="1"/>
  <c r="F50" i="4"/>
  <c r="C46" i="1"/>
  <c r="E68" i="5"/>
  <c r="I29" i="3"/>
  <c r="D1436" i="1"/>
  <c r="F106" i="4"/>
  <c r="C102" i="1"/>
  <c r="I28" i="3"/>
  <c r="D1435" i="1"/>
  <c r="F163" i="4"/>
  <c r="D151" i="4"/>
  <c r="C159" i="1"/>
  <c r="I1479" i="1"/>
  <c r="I1474" i="1"/>
  <c r="I1468" i="1"/>
  <c r="I1464" i="1"/>
  <c r="E528" i="4"/>
  <c r="D523" i="1"/>
  <c r="F299" i="4"/>
  <c r="D298" i="4"/>
  <c r="C294" i="1"/>
  <c r="H23" i="3"/>
  <c r="C1214" i="1"/>
  <c r="H1065" i="1"/>
  <c r="G1065" i="1"/>
  <c r="G587" i="1"/>
  <c r="H587" i="1"/>
  <c r="F311" i="4"/>
  <c r="C306" i="1"/>
  <c r="F215" i="4"/>
  <c r="C211" i="1"/>
  <c r="F7" i="4"/>
  <c r="D6" i="4"/>
  <c r="C3" i="1"/>
  <c r="F224" i="4"/>
  <c r="C220" i="1"/>
  <c r="K1451" i="9"/>
  <c r="G314" i="9"/>
  <c r="E314" i="9" s="1"/>
  <c r="B314" i="9" s="1"/>
  <c r="C1517" i="1"/>
  <c r="I34" i="3"/>
  <c r="I22" i="3"/>
  <c r="D1153" i="1"/>
  <c r="E407" i="4"/>
  <c r="D402" i="1" s="1"/>
  <c r="D293" i="1"/>
  <c r="E151" i="4"/>
  <c r="B192" i="9"/>
  <c r="F472" i="4"/>
  <c r="C466" i="1"/>
  <c r="F129" i="6"/>
  <c r="C1423" i="1"/>
  <c r="H22" i="3"/>
  <c r="F176" i="5"/>
  <c r="D175" i="5"/>
  <c r="C1153" i="1"/>
  <c r="F363" i="4"/>
  <c r="C358" i="1"/>
  <c r="G318" i="9"/>
  <c r="E318" i="9" s="1"/>
  <c r="D68" i="5"/>
  <c r="F69" i="5"/>
  <c r="C1047" i="1"/>
  <c r="D528" i="4"/>
  <c r="F529" i="4"/>
  <c r="C523" i="1"/>
  <c r="I35" i="3"/>
  <c r="C1518" i="1"/>
  <c r="G313" i="9"/>
  <c r="E313" i="9" s="1"/>
  <c r="F263" i="4"/>
  <c r="C259" i="1"/>
  <c r="I1477" i="1"/>
  <c r="I1472" i="1"/>
  <c r="I1466" i="1"/>
  <c r="I1462" i="1"/>
  <c r="E175" i="5" l="1"/>
  <c r="D1152" i="1" s="1"/>
  <c r="I23" i="3"/>
  <c r="D1214" i="1"/>
  <c r="G1214" i="1" s="1"/>
  <c r="H990" i="1"/>
  <c r="G990" i="1"/>
  <c r="E412" i="4"/>
  <c r="I16" i="3"/>
  <c r="E317" i="9"/>
  <c r="B318" i="9"/>
  <c r="C1152" i="1"/>
  <c r="E289" i="4"/>
  <c r="I17" i="3"/>
  <c r="D147" i="1"/>
  <c r="G3" i="1"/>
  <c r="H3" i="1"/>
  <c r="F151" i="4"/>
  <c r="D289" i="4"/>
  <c r="H17" i="3"/>
  <c r="C147" i="1"/>
  <c r="H102" i="1"/>
  <c r="G102" i="1"/>
  <c r="I21" i="3"/>
  <c r="D1046" i="1"/>
  <c r="F420" i="4"/>
  <c r="D635" i="4"/>
  <c r="C414" i="1"/>
  <c r="E6" i="5"/>
  <c r="D408" i="4"/>
  <c r="F350" i="4"/>
  <c r="C345" i="1"/>
  <c r="G40" i="1"/>
  <c r="H40" i="1"/>
  <c r="H248" i="1"/>
  <c r="G248" i="1"/>
  <c r="G509" i="1"/>
  <c r="H509" i="1"/>
  <c r="E312" i="9"/>
  <c r="B313" i="9"/>
  <c r="H1518" i="1"/>
  <c r="G1518" i="1"/>
  <c r="F528" i="4"/>
  <c r="D636" i="4"/>
  <c r="C522" i="1"/>
  <c r="H259" i="1"/>
  <c r="G259" i="1"/>
  <c r="G1047" i="1"/>
  <c r="H1047" i="1"/>
  <c r="G358" i="1"/>
  <c r="H358" i="1"/>
  <c r="G466" i="1"/>
  <c r="H466" i="1"/>
  <c r="F6" i="4"/>
  <c r="D412" i="4"/>
  <c r="D290" i="4"/>
  <c r="H16" i="3"/>
  <c r="C2" i="1"/>
  <c r="H306" i="1"/>
  <c r="G306" i="1"/>
  <c r="H46" i="1"/>
  <c r="G46" i="1"/>
  <c r="H1096" i="1"/>
  <c r="G1096" i="1"/>
  <c r="H1435" i="1"/>
  <c r="G1435" i="1"/>
  <c r="G523" i="1"/>
  <c r="H523" i="1"/>
  <c r="H220" i="1"/>
  <c r="G220" i="1"/>
  <c r="G294" i="1"/>
  <c r="H294" i="1"/>
  <c r="E636" i="4"/>
  <c r="D630" i="1" s="1"/>
  <c r="D522" i="1"/>
  <c r="E635" i="4"/>
  <c r="D629" i="1" s="1"/>
  <c r="H1436" i="1"/>
  <c r="G1436" i="1"/>
  <c r="H985" i="1"/>
  <c r="G985" i="1"/>
  <c r="G120" i="1"/>
  <c r="H120" i="1"/>
  <c r="G637" i="1"/>
  <c r="H637" i="1"/>
  <c r="H21" i="3"/>
  <c r="F68" i="5"/>
  <c r="C1046" i="1"/>
  <c r="D6" i="5"/>
  <c r="H1153" i="1"/>
  <c r="G1153" i="1"/>
  <c r="H1423" i="1"/>
  <c r="G1423" i="1"/>
  <c r="H9" i="3"/>
  <c r="H1517" i="1"/>
  <c r="G1517" i="1"/>
  <c r="H11" i="3"/>
  <c r="G211" i="1"/>
  <c r="H211" i="1"/>
  <c r="D407" i="4"/>
  <c r="F298" i="4"/>
  <c r="C293" i="1"/>
  <c r="G159" i="1"/>
  <c r="H159" i="1"/>
  <c r="G415" i="1"/>
  <c r="H415" i="1"/>
  <c r="H574" i="1"/>
  <c r="G574" i="1"/>
  <c r="H346" i="1"/>
  <c r="G346" i="1"/>
  <c r="F175" i="5" l="1"/>
  <c r="H1214" i="1"/>
  <c r="D407" i="1"/>
  <c r="E639" i="4"/>
  <c r="D633" i="1" s="1"/>
  <c r="N3" i="9"/>
  <c r="I11" i="3"/>
  <c r="G285" i="9"/>
  <c r="E285" i="9" s="1"/>
  <c r="B285" i="9" s="1"/>
  <c r="G278" i="9"/>
  <c r="F6" i="5"/>
  <c r="C984" i="1"/>
  <c r="F412" i="4"/>
  <c r="D639" i="4"/>
  <c r="C407" i="1"/>
  <c r="F636" i="4"/>
  <c r="C630" i="1"/>
  <c r="H345" i="1"/>
  <c r="G345" i="1"/>
  <c r="G414" i="1"/>
  <c r="H414" i="1"/>
  <c r="H1152" i="1"/>
  <c r="G1152" i="1"/>
  <c r="K3" i="9"/>
  <c r="I9" i="3"/>
  <c r="G2" i="1"/>
  <c r="H2" i="1"/>
  <c r="F635" i="4"/>
  <c r="C629" i="1"/>
  <c r="D413" i="4"/>
  <c r="D414" i="4" s="1"/>
  <c r="F289" i="4"/>
  <c r="D291" i="4"/>
  <c r="C285" i="1"/>
  <c r="F407" i="4"/>
  <c r="C402" i="1"/>
  <c r="F408" i="4"/>
  <c r="C403" i="1"/>
  <c r="H293" i="1"/>
  <c r="G293" i="1"/>
  <c r="H1046" i="1"/>
  <c r="G1046" i="1"/>
  <c r="C286" i="1"/>
  <c r="G522" i="1"/>
  <c r="H522" i="1"/>
  <c r="H278" i="9"/>
  <c r="D984" i="1"/>
  <c r="G147" i="1"/>
  <c r="H147" i="1"/>
  <c r="E413" i="4"/>
  <c r="E291" i="4"/>
  <c r="D287" i="1" s="1"/>
  <c r="D285" i="1"/>
  <c r="E290" i="4"/>
  <c r="C409" i="1" l="1"/>
  <c r="D286" i="1"/>
  <c r="G286" i="1" s="1"/>
  <c r="G403" i="1"/>
  <c r="H403" i="1"/>
  <c r="G285" i="1"/>
  <c r="H285" i="1"/>
  <c r="G629" i="1"/>
  <c r="H629" i="1"/>
  <c r="F291" i="4"/>
  <c r="C287" i="1"/>
  <c r="G630" i="1"/>
  <c r="H630" i="1"/>
  <c r="E278" i="9"/>
  <c r="G402" i="1"/>
  <c r="H402" i="1"/>
  <c r="E640" i="4"/>
  <c r="E415" i="4"/>
  <c r="D410" i="1" s="1"/>
  <c r="D408" i="1"/>
  <c r="E414" i="4"/>
  <c r="D409" i="1" s="1"/>
  <c r="F290" i="4"/>
  <c r="D415" i="4"/>
  <c r="D640" i="4"/>
  <c r="D641" i="4" s="1"/>
  <c r="F413" i="4"/>
  <c r="C408" i="1"/>
  <c r="H407" i="1"/>
  <c r="G407" i="1"/>
  <c r="H8" i="3"/>
  <c r="H984" i="1"/>
  <c r="G984" i="1"/>
  <c r="F639" i="4"/>
  <c r="C633" i="1"/>
  <c r="H286" i="1" l="1"/>
  <c r="C635" i="1"/>
  <c r="M3" i="9"/>
  <c r="G408" i="1"/>
  <c r="H408" i="1"/>
  <c r="E642" i="4"/>
  <c r="D634" i="1"/>
  <c r="E641" i="4"/>
  <c r="G409" i="1"/>
  <c r="H409" i="1"/>
  <c r="D642" i="4"/>
  <c r="F640" i="4"/>
  <c r="C634" i="1"/>
  <c r="G287" i="1"/>
  <c r="H287" i="1"/>
  <c r="G633" i="1"/>
  <c r="H633" i="1"/>
  <c r="F415" i="4"/>
  <c r="C410" i="1"/>
  <c r="E277" i="9"/>
  <c r="I8" i="3" s="1"/>
  <c r="B278" i="9"/>
  <c r="F414" i="4"/>
  <c r="H634" i="1" l="1"/>
  <c r="G634" i="1"/>
  <c r="E646" i="4"/>
  <c r="D636" i="1"/>
  <c r="G410" i="1"/>
  <c r="H410" i="1"/>
  <c r="D646" i="4"/>
  <c r="F642" i="4"/>
  <c r="C636" i="1"/>
  <c r="E645" i="4"/>
  <c r="D635" i="1"/>
  <c r="G635" i="1" s="1"/>
  <c r="D645" i="4"/>
  <c r="F641" i="4"/>
  <c r="H636" i="1" l="1"/>
  <c r="G636" i="1"/>
  <c r="I19" i="3"/>
  <c r="D640" i="1"/>
  <c r="I18" i="3"/>
  <c r="D639" i="1"/>
  <c r="F645" i="4"/>
  <c r="H18" i="3"/>
  <c r="C639" i="1"/>
  <c r="G276" i="9"/>
  <c r="E276" i="9" s="1"/>
  <c r="B276" i="9" s="1"/>
  <c r="F646" i="4"/>
  <c r="H19" i="3"/>
  <c r="C640" i="1"/>
  <c r="H635" i="1"/>
  <c r="G640" i="1" l="1"/>
  <c r="H640" i="1"/>
  <c r="H639" i="1"/>
  <c r="G639" i="1"/>
  <c r="H7" i="3"/>
  <c r="J3" i="9" l="1"/>
  <c r="G274" i="9" l="1"/>
  <c r="M272" i="9"/>
  <c r="L272" i="9"/>
  <c r="H274" i="9"/>
  <c r="G18" i="9"/>
  <c r="K7" i="9"/>
  <c r="H18" i="9"/>
  <c r="J12" i="9"/>
  <c r="I9" i="9"/>
  <c r="K11" i="9"/>
  <c r="M15" i="9"/>
  <c r="G17" i="9"/>
  <c r="H16" i="9"/>
  <c r="I6" i="9"/>
  <c r="K12" i="9"/>
  <c r="J6" i="9"/>
  <c r="I11" i="9"/>
  <c r="K6" i="9"/>
  <c r="J11" i="9"/>
  <c r="K8" i="9"/>
  <c r="J13" i="9"/>
  <c r="I7" i="9"/>
  <c r="K13" i="9"/>
  <c r="J7" i="9"/>
  <c r="J9" i="9"/>
  <c r="I8" i="9"/>
  <c r="J17" i="9"/>
  <c r="G15" i="9"/>
  <c r="H17" i="9"/>
  <c r="L16" i="9"/>
  <c r="I5" i="9"/>
  <c r="I17" i="9"/>
  <c r="M16" i="9"/>
  <c r="H15" i="9"/>
  <c r="K9" i="9"/>
  <c r="J8" i="9"/>
  <c r="G16" i="9"/>
  <c r="E16" i="9" s="1"/>
  <c r="L15" i="9"/>
  <c r="I13" i="9"/>
  <c r="J5" i="9"/>
  <c r="K5" i="9"/>
  <c r="J10" i="9"/>
  <c r="K10" i="9"/>
  <c r="I12" i="9"/>
  <c r="E12" i="9" l="1"/>
  <c r="B12" i="9" s="1"/>
  <c r="F15" i="9"/>
  <c r="E274" i="9"/>
  <c r="E20" i="9" s="1"/>
  <c r="I7" i="3" s="1"/>
  <c r="E13" i="9"/>
  <c r="B13" i="9" s="1"/>
  <c r="E5" i="9"/>
  <c r="B5" i="9" s="1"/>
  <c r="F272" i="9"/>
  <c r="F20" i="9" s="1"/>
  <c r="F16" i="9"/>
  <c r="B16" i="9" s="1"/>
  <c r="E8" i="9"/>
  <c r="B8" i="9" s="1"/>
  <c r="E7" i="9"/>
  <c r="B7" i="9" s="1"/>
  <c r="E15" i="9"/>
  <c r="E17" i="9"/>
  <c r="B17" i="9" s="1"/>
  <c r="E10" i="9"/>
  <c r="B10" i="9" s="1"/>
  <c r="E6" i="9"/>
  <c r="B6" i="9" s="1"/>
  <c r="E11" i="9"/>
  <c r="B11" i="9" s="1"/>
  <c r="E9" i="9"/>
  <c r="B9" i="9" s="1"/>
  <c r="E18" i="9"/>
  <c r="B18" i="9" s="1"/>
  <c r="B272" i="9" l="1"/>
  <c r="B274" i="9"/>
  <c r="F14" i="9"/>
  <c r="F3" i="9" s="1"/>
  <c r="E14" i="9"/>
  <c r="B1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<sst xmlns="http://schemas.openxmlformats.org/spreadsheetml/2006/main" count="4374" uniqueCount="3426">
  <si>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</si>
  <si>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</si>
  <si>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</si>
  <si>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</si>
  <si>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</si>
  <si>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</si>
  <si>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</si>
  <si>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</si>
  <si>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</si>
  <si>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</si>
  <si>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</si>
  <si>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</si>
  <si>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</si>
  <si>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</si>
  <si>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</si>
  <si>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</si>
  <si>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</si>
  <si>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</si>
  <si>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</si>
  <si>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</si>
  <si>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</si>
  <si>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</si>
  <si>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</si>
  <si>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</si>
  <si>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</si>
  <si>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</si>
  <si>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</si>
  <si>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</si>
  <si>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</si>
  <si>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</si>
  <si>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</si>
  <si>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DONJI MIHOLJAC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</si>
  <si>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</si>
  <si>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</si>
  <si>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</si>
  <si>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</si>
  <si>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</si>
  <si>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</si>
  <si>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</si>
  <si>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</si>
  <si>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</si>
  <si>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</si>
  <si>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</si>
  <si>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</si>
  <si>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</si>
  <si>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</si>
  <si>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</si>
  <si>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</si>
  <si>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</si>
  <si>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17587 - SREDNJA ŠKOLA DONJI MIHOLJAC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</si>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</sst>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1357374.2200000002</v>
      </c>
      <c r="D2" s="6">
        <f>'PR-RAS'!E6</f>
        <v>1783535.98</v>
      </c>
      <c r="E2" s="6">
        <v>0</v>
      </c>
      <c r="F2" s="6">
        <v>0</v>
      </c>
      <c r="G2" s="7">
        <f t="shared" ref="G2:G264" si="0">(B2/1000)*(C2*1+D2*2)</f>
        <v>4924.4461799999999</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1203775.7800000003</v>
      </c>
      <c r="D46" s="1">
        <f>'PR-RAS'!E50</f>
        <v>1581351.96</v>
      </c>
      <c r="E46" s="1">
        <v>0</v>
      </c>
      <c r="F46" s="1">
        <v>0</v>
      </c>
      <c r="G46" s="2">
        <f t="shared" si="0"/>
        <v>196491.5865</v>
      </c>
      <c r="H46" s="2">
        <f t="shared" si="1"/>
        <v>0.25999999977648258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1153173.2000000002</v>
      </c>
      <c r="D64" s="1">
        <f>'PR-RAS'!E68</f>
        <v>1476756.56</v>
      </c>
      <c r="E64" s="1">
        <v>0</v>
      </c>
      <c r="F64" s="1">
        <v>0</v>
      </c>
      <c r="G64" s="2">
        <f t="shared" si="0"/>
        <v>258721.23816000001</v>
      </c>
      <c r="H64" s="2">
        <f t="shared" si="1"/>
        <v>0.64000000013038516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1151315.0900000001</v>
      </c>
      <c r="D65" s="1">
        <f>'PR-RAS'!E69</f>
        <v>1474956.96</v>
      </c>
      <c r="E65" s="1">
        <v>0</v>
      </c>
      <c r="F65" s="1">
        <v>0</v>
      </c>
      <c r="G65" s="2">
        <f t="shared" si="0"/>
        <v>262478.65664</v>
      </c>
      <c r="H65" s="2">
        <f t="shared" si="1"/>
        <v>0.13000000012107193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1858.11</v>
      </c>
      <c r="D66" s="1">
        <f>'PR-RAS'!E70</f>
        <v>1799.6</v>
      </c>
      <c r="E66" s="1">
        <v>0</v>
      </c>
      <c r="F66" s="1">
        <v>0</v>
      </c>
      <c r="G66" s="2">
        <f t="shared" si="0"/>
        <v>354.72514999999999</v>
      </c>
      <c r="H66" s="2">
        <f t="shared" si="1"/>
        <v>0.50999999999999091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50602.58</v>
      </c>
      <c r="D70" s="1">
        <f>'PR-RAS'!E74</f>
        <v>104595.4</v>
      </c>
      <c r="E70" s="1">
        <v>0</v>
      </c>
      <c r="F70" s="1">
        <v>0</v>
      </c>
      <c r="G70" s="2">
        <f t="shared" si="0"/>
        <v>17925.74322</v>
      </c>
      <c r="H70" s="2">
        <f t="shared" si="1"/>
        <v>0.819999999992433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50602.58</v>
      </c>
      <c r="D71" s="1">
        <f>'PR-RAS'!E75</f>
        <v>104595.4</v>
      </c>
      <c r="E71" s="1">
        <v>0</v>
      </c>
      <c r="F71" s="1">
        <v>0</v>
      </c>
      <c r="G71" s="2">
        <f t="shared" si="0"/>
        <v>18185.536600000003</v>
      </c>
      <c r="H71" s="2">
        <f t="shared" si="1"/>
        <v>0.819999999992433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13614.24</v>
      </c>
      <c r="D102" s="1">
        <f>'PR-RAS'!E106</f>
        <v>19433.21</v>
      </c>
      <c r="E102" s="1">
        <v>0</v>
      </c>
      <c r="F102" s="1">
        <v>0</v>
      </c>
      <c r="G102" s="2">
        <f t="shared" si="0"/>
        <v>5300.54666</v>
      </c>
      <c r="H102" s="2">
        <f t="shared" si="1"/>
        <v>0.44999999999890861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13614.24</v>
      </c>
      <c r="D108" s="1">
        <f>'PR-RAS'!E112</f>
        <v>19433.21</v>
      </c>
      <c r="E108" s="1">
        <v>0</v>
      </c>
      <c r="F108" s="1">
        <v>0</v>
      </c>
      <c r="G108" s="2">
        <f t="shared" si="0"/>
        <v>5615.4306199999992</v>
      </c>
      <c r="H108" s="2">
        <f t="shared" si="1"/>
        <v>0.44999999999890861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13614.24</v>
      </c>
      <c r="D113" s="1">
        <f>'PR-RAS'!E117</f>
        <v>19433.21</v>
      </c>
      <c r="E113" s="1">
        <v>0</v>
      </c>
      <c r="F113" s="1">
        <v>0</v>
      </c>
      <c r="G113" s="2">
        <f t="shared" si="0"/>
        <v>5877.83392</v>
      </c>
      <c r="H113" s="2">
        <f t="shared" si="1"/>
        <v>0.44999999999890861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2782.17</v>
      </c>
      <c r="D120" s="1">
        <f>'PR-RAS'!E124</f>
        <v>21670.86</v>
      </c>
      <c r="E120" s="1">
        <v>0</v>
      </c>
      <c r="F120" s="1">
        <v>0</v>
      </c>
      <c r="G120" s="2">
        <f t="shared" si="0"/>
        <v>5488.7429099999999</v>
      </c>
      <c r="H120" s="2">
        <f t="shared" si="1"/>
        <v>0.30999999999949068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2782.17</v>
      </c>
      <c r="D121" s="1">
        <f>'PR-RAS'!E125</f>
        <v>21670.86</v>
      </c>
      <c r="E121" s="1">
        <v>0</v>
      </c>
      <c r="F121" s="1">
        <v>0</v>
      </c>
      <c r="G121" s="2">
        <f t="shared" si="0"/>
        <v>5534.8667999999998</v>
      </c>
      <c r="H121" s="2">
        <f t="shared" si="1"/>
        <v>0.30999999999949068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587.84</v>
      </c>
      <c r="D122" s="1">
        <f>'PR-RAS'!E126</f>
        <v>9544.31</v>
      </c>
      <c r="E122" s="1">
        <v>0</v>
      </c>
      <c r="F122" s="1">
        <v>0</v>
      </c>
      <c r="G122" s="2">
        <f t="shared" si="0"/>
        <v>2380.8516599999998</v>
      </c>
      <c r="H122" s="2">
        <f t="shared" si="1"/>
        <v>0.46999999999945885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2194.33</v>
      </c>
      <c r="D123" s="1">
        <f>'PR-RAS'!E127</f>
        <v>12126.55</v>
      </c>
      <c r="E123" s="1">
        <v>0</v>
      </c>
      <c r="F123" s="1">
        <v>0</v>
      </c>
      <c r="G123" s="2">
        <f t="shared" si="0"/>
        <v>3226.58646</v>
      </c>
      <c r="H123" s="2">
        <f t="shared" si="1"/>
        <v>0.78000000000065484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137202.03</v>
      </c>
      <c r="D129" s="1">
        <f>'PR-RAS'!E133</f>
        <v>161079.95000000001</v>
      </c>
      <c r="E129" s="1">
        <v>0</v>
      </c>
      <c r="F129" s="1">
        <v>0</v>
      </c>
      <c r="G129" s="2">
        <f t="shared" si="0"/>
        <v>58798.327040000011</v>
      </c>
      <c r="H129" s="2">
        <f t="shared" si="1"/>
        <v>7.9999999987194315E-2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137202.03</v>
      </c>
      <c r="D130" s="1">
        <f>'PR-RAS'!E134</f>
        <v>161079.95000000001</v>
      </c>
      <c r="E130" s="1">
        <v>0</v>
      </c>
      <c r="F130" s="1">
        <v>0</v>
      </c>
      <c r="G130" s="2">
        <f t="shared" si="0"/>
        <v>59257.68897000001</v>
      </c>
      <c r="H130" s="2">
        <f t="shared" si="1"/>
        <v>7.9999999987194315E-2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135678.01999999999</v>
      </c>
      <c r="D131" s="1">
        <f>'PR-RAS'!E135</f>
        <v>159826.81</v>
      </c>
      <c r="E131" s="1">
        <v>0</v>
      </c>
      <c r="F131" s="1">
        <v>0</v>
      </c>
      <c r="G131" s="2">
        <f t="shared" si="0"/>
        <v>59193.113200000007</v>
      </c>
      <c r="H131" s="2">
        <f t="shared" si="1"/>
        <v>0.20999999999185093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1524.01</v>
      </c>
      <c r="D132" s="1">
        <f>'PR-RAS'!E136</f>
        <v>1253.1400000000001</v>
      </c>
      <c r="E132" s="1">
        <v>0</v>
      </c>
      <c r="F132" s="1">
        <v>0</v>
      </c>
      <c r="G132" s="2">
        <f t="shared" si="0"/>
        <v>527.96798999999999</v>
      </c>
      <c r="H132" s="2">
        <f t="shared" si="1"/>
        <v>0.15000000000009095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1340276.94</v>
      </c>
      <c r="D147" s="1">
        <f>'PR-RAS'!E151</f>
        <v>1735570.6</v>
      </c>
      <c r="E147" s="1">
        <v>0</v>
      </c>
      <c r="F147" s="1">
        <v>0</v>
      </c>
      <c r="G147" s="2">
        <f t="shared" si="0"/>
        <v>702467.04844000004</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1170662.53</v>
      </c>
      <c r="D148" s="1">
        <f>'PR-RAS'!E152</f>
        <v>1501143.36</v>
      </c>
      <c r="E148" s="1">
        <v>0</v>
      </c>
      <c r="F148" s="1">
        <v>0</v>
      </c>
      <c r="G148" s="2">
        <f t="shared" si="0"/>
        <v>613423.53975</v>
      </c>
      <c r="H148" s="2">
        <f t="shared" si="1"/>
        <v>0.83000000007450581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962984.95999999996</v>
      </c>
      <c r="D149" s="1">
        <f>'PR-RAS'!E153</f>
        <v>1242155.56</v>
      </c>
      <c r="E149" s="1">
        <v>0</v>
      </c>
      <c r="F149" s="1">
        <v>0</v>
      </c>
      <c r="G149" s="2">
        <f t="shared" si="0"/>
        <v>510199.81984000001</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943498.03</v>
      </c>
      <c r="D150" s="1">
        <f>'PR-RAS'!E154</f>
        <v>1216676.8999999999</v>
      </c>
      <c r="E150" s="1">
        <v>0</v>
      </c>
      <c r="F150" s="1">
        <v>0</v>
      </c>
      <c r="G150" s="2">
        <f t="shared" si="0"/>
        <v>503150.92267</v>
      </c>
      <c r="H150" s="2">
        <f t="shared" si="1"/>
        <v>0.13000000012107193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13964.99</v>
      </c>
      <c r="D152" s="1">
        <f>'PR-RAS'!E156</f>
        <v>18354.86</v>
      </c>
      <c r="E152" s="1">
        <v>0</v>
      </c>
      <c r="F152" s="1">
        <v>0</v>
      </c>
      <c r="G152" s="2">
        <f t="shared" si="0"/>
        <v>7651.8812099999996</v>
      </c>
      <c r="H152" s="2">
        <f t="shared" si="1"/>
        <v>0.1499999999996362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5521.94</v>
      </c>
      <c r="D153" s="1">
        <f>'PR-RAS'!E157</f>
        <v>7123.8</v>
      </c>
      <c r="E153" s="1">
        <v>0</v>
      </c>
      <c r="F153" s="1">
        <v>0</v>
      </c>
      <c r="G153" s="2">
        <f t="shared" si="0"/>
        <v>3004.9700800000001</v>
      </c>
      <c r="H153" s="2">
        <f t="shared" si="1"/>
        <v>0.26000000000021828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47914.84</v>
      </c>
      <c r="D154" s="1">
        <f>'PR-RAS'!E158</f>
        <v>53603.57</v>
      </c>
      <c r="E154" s="1">
        <v>0</v>
      </c>
      <c r="F154" s="1">
        <v>0</v>
      </c>
      <c r="G154" s="2">
        <f t="shared" si="0"/>
        <v>23733.662939999998</v>
      </c>
      <c r="H154" s="2">
        <f t="shared" si="1"/>
        <v>0.5900000000037835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159762.73000000001</v>
      </c>
      <c r="D155" s="1">
        <f>'PR-RAS'!E159</f>
        <v>205384.23</v>
      </c>
      <c r="E155" s="1">
        <v>0</v>
      </c>
      <c r="F155" s="1">
        <v>0</v>
      </c>
      <c r="G155" s="2">
        <f t="shared" si="0"/>
        <v>87861.803260000015</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159762.73000000001</v>
      </c>
      <c r="D157" s="1">
        <f>'PR-RAS'!E161</f>
        <v>205384.23</v>
      </c>
      <c r="E157" s="1">
        <v>0</v>
      </c>
      <c r="F157" s="1">
        <v>0</v>
      </c>
      <c r="G157" s="2">
        <f t="shared" si="0"/>
        <v>89002.865640000004</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169125.91</v>
      </c>
      <c r="D159" s="1">
        <f>'PR-RAS'!E163</f>
        <v>232863.82</v>
      </c>
      <c r="E159" s="1">
        <v>0</v>
      </c>
      <c r="F159" s="1">
        <v>0</v>
      </c>
      <c r="G159" s="2">
        <f t="shared" si="0"/>
        <v>100306.86090000001</v>
      </c>
      <c r="H159" s="2">
        <f t="shared" si="1"/>
        <v>0.26999999998952262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71063.640000000014</v>
      </c>
      <c r="D160" s="1">
        <f>'PR-RAS'!E164</f>
        <v>109399.63</v>
      </c>
      <c r="E160" s="1">
        <v>0</v>
      </c>
      <c r="F160" s="1">
        <v>0</v>
      </c>
      <c r="G160" s="2">
        <f t="shared" si="0"/>
        <v>46088.201100000006</v>
      </c>
      <c r="H160" s="2">
        <f t="shared" si="1"/>
        <v>0.72999999998137355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40385.33</v>
      </c>
      <c r="D161" s="1">
        <f>'PR-RAS'!E165</f>
        <v>69495.960000000006</v>
      </c>
      <c r="E161" s="1">
        <v>0</v>
      </c>
      <c r="F161" s="1">
        <v>0</v>
      </c>
      <c r="G161" s="2">
        <f t="shared" si="0"/>
        <v>28700.36</v>
      </c>
      <c r="H161" s="2">
        <f t="shared" si="1"/>
        <v>0.36999999999534339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28162.69</v>
      </c>
      <c r="D162" s="1">
        <f>'PR-RAS'!E166</f>
        <v>35500</v>
      </c>
      <c r="E162" s="1">
        <v>0</v>
      </c>
      <c r="F162" s="1">
        <v>0</v>
      </c>
      <c r="G162" s="2">
        <f t="shared" si="0"/>
        <v>15965.193090000001</v>
      </c>
      <c r="H162" s="2">
        <f t="shared" si="1"/>
        <v>0.31000000000130967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1623.46</v>
      </c>
      <c r="D163" s="1">
        <f>'PR-RAS'!E167</f>
        <v>3904.67</v>
      </c>
      <c r="E163" s="1">
        <v>0</v>
      </c>
      <c r="F163" s="1">
        <v>0</v>
      </c>
      <c r="G163" s="2">
        <f t="shared" si="0"/>
        <v>1528.1135999999999</v>
      </c>
      <c r="H163" s="2">
        <f t="shared" si="1"/>
        <v>0.78999999999996362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892.16</v>
      </c>
      <c r="D164" s="1">
        <f>'PR-RAS'!E168</f>
        <v>499</v>
      </c>
      <c r="E164" s="1">
        <v>0</v>
      </c>
      <c r="F164" s="1">
        <v>0</v>
      </c>
      <c r="G164" s="2">
        <f t="shared" si="0"/>
        <v>308.09607999999997</v>
      </c>
      <c r="H164" s="2">
        <f t="shared" si="1"/>
        <v>0.15999999999996817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56367.199999999997</v>
      </c>
      <c r="D165" s="1">
        <f>'PR-RAS'!E169</f>
        <v>57157.62</v>
      </c>
      <c r="E165" s="1">
        <v>0</v>
      </c>
      <c r="F165" s="1">
        <v>0</v>
      </c>
      <c r="G165" s="2">
        <f t="shared" si="0"/>
        <v>27991.920160000001</v>
      </c>
      <c r="H165" s="2">
        <f t="shared" si="1"/>
        <v>0.57999999999447027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8597.25</v>
      </c>
      <c r="D166" s="1">
        <f>'PR-RAS'!E170</f>
        <v>7677.96</v>
      </c>
      <c r="E166" s="1">
        <v>0</v>
      </c>
      <c r="F166" s="1">
        <v>0</v>
      </c>
      <c r="G166" s="2">
        <f t="shared" si="0"/>
        <v>3952.2730499999998</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16777.41</v>
      </c>
      <c r="D167" s="1">
        <f>'PR-RAS'!E171</f>
        <v>16306.41</v>
      </c>
      <c r="E167" s="1">
        <v>0</v>
      </c>
      <c r="F167" s="1">
        <v>0</v>
      </c>
      <c r="G167" s="2">
        <f t="shared" si="0"/>
        <v>8198.7781799999993</v>
      </c>
      <c r="H167" s="2">
        <f t="shared" si="1"/>
        <v>0.81999999999970896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22488.85</v>
      </c>
      <c r="D168" s="1">
        <f>'PR-RAS'!E172</f>
        <v>28913.26</v>
      </c>
      <c r="E168" s="1">
        <v>0</v>
      </c>
      <c r="F168" s="1">
        <v>0</v>
      </c>
      <c r="G168" s="2">
        <f t="shared" si="0"/>
        <v>13412.666789999999</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6081.39</v>
      </c>
      <c r="D169" s="1">
        <f>'PR-RAS'!E173</f>
        <v>4075.12</v>
      </c>
      <c r="E169" s="1">
        <v>0</v>
      </c>
      <c r="F169" s="1">
        <v>0</v>
      </c>
      <c r="G169" s="2">
        <f t="shared" si="0"/>
        <v>2390.9138400000002</v>
      </c>
      <c r="H169" s="2">
        <f t="shared" si="1"/>
        <v>0.51000000000021828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563.64</v>
      </c>
      <c r="D170" s="1">
        <f>'PR-RAS'!E174</f>
        <v>0</v>
      </c>
      <c r="E170" s="1">
        <v>0</v>
      </c>
      <c r="F170" s="1">
        <v>0</v>
      </c>
      <c r="G170" s="2">
        <f t="shared" si="0"/>
        <v>95.255160000000004</v>
      </c>
      <c r="H170" s="2">
        <f t="shared" si="1"/>
        <v>0.36000000000001364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1858.66</v>
      </c>
      <c r="D172" s="1">
        <f>'PR-RAS'!E176</f>
        <v>184.87</v>
      </c>
      <c r="E172" s="1">
        <v>0</v>
      </c>
      <c r="F172" s="1">
        <v>0</v>
      </c>
      <c r="G172" s="2">
        <f t="shared" si="0"/>
        <v>381.05640000000005</v>
      </c>
      <c r="H172" s="2">
        <f t="shared" si="1"/>
        <v>0.4699999999999136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26213.009999999995</v>
      </c>
      <c r="D173" s="1">
        <f>'PR-RAS'!E177</f>
        <v>38104.219999999994</v>
      </c>
      <c r="E173" s="1">
        <v>0</v>
      </c>
      <c r="F173" s="1">
        <v>0</v>
      </c>
      <c r="G173" s="2">
        <f t="shared" si="0"/>
        <v>17616.489399999995</v>
      </c>
      <c r="H173" s="2">
        <f t="shared" si="1"/>
        <v>0.22999999998864951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1903.81</v>
      </c>
      <c r="D174" s="1">
        <f>'PR-RAS'!E178</f>
        <v>2132.62</v>
      </c>
      <c r="E174" s="1">
        <v>0</v>
      </c>
      <c r="F174" s="1">
        <v>0</v>
      </c>
      <c r="G174" s="2">
        <f t="shared" si="0"/>
        <v>1067.2456499999998</v>
      </c>
      <c r="H174" s="2">
        <f t="shared" si="1"/>
        <v>0.57000000000016371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11599.06</v>
      </c>
      <c r="D175" s="1">
        <f>'PR-RAS'!E179</f>
        <v>13619.91</v>
      </c>
      <c r="E175" s="1">
        <v>0</v>
      </c>
      <c r="F175" s="1">
        <v>0</v>
      </c>
      <c r="G175" s="2">
        <f t="shared" si="0"/>
        <v>6757.9651199999989</v>
      </c>
      <c r="H175" s="2">
        <f t="shared" si="1"/>
        <v>0.1499999999996362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321.45999999999998</v>
      </c>
      <c r="D176" s="1">
        <f>'PR-RAS'!E180</f>
        <v>254.88</v>
      </c>
      <c r="E176" s="1">
        <v>0</v>
      </c>
      <c r="F176" s="1">
        <v>0</v>
      </c>
      <c r="G176" s="2">
        <f t="shared" si="0"/>
        <v>145.46349999999998</v>
      </c>
      <c r="H176" s="2">
        <f t="shared" si="1"/>
        <v>0.57999999999998408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3031.35</v>
      </c>
      <c r="D177" s="1">
        <f>'PR-RAS'!E181</f>
        <v>3065.43</v>
      </c>
      <c r="E177" s="1">
        <v>0</v>
      </c>
      <c r="F177" s="1">
        <v>0</v>
      </c>
      <c r="G177" s="2">
        <f t="shared" si="0"/>
        <v>1612.5489599999999</v>
      </c>
      <c r="H177" s="2">
        <f t="shared" si="1"/>
        <v>0.77999999999974534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1250</v>
      </c>
      <c r="D178" s="1">
        <f>'PR-RAS'!E182</f>
        <v>1500</v>
      </c>
      <c r="E178" s="1">
        <v>0</v>
      </c>
      <c r="F178" s="1">
        <v>0</v>
      </c>
      <c r="G178" s="2">
        <f t="shared" si="0"/>
        <v>752.25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2839.69</v>
      </c>
      <c r="D179" s="1">
        <f>'PR-RAS'!E183</f>
        <v>2688.6</v>
      </c>
      <c r="E179" s="1">
        <v>0</v>
      </c>
      <c r="F179" s="1">
        <v>0</v>
      </c>
      <c r="G179" s="2">
        <f t="shared" si="0"/>
        <v>1462.6064199999998</v>
      </c>
      <c r="H179" s="2">
        <f t="shared" si="1"/>
        <v>0.71000000000003638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2368.0500000000002</v>
      </c>
      <c r="D180" s="1">
        <f>'PR-RAS'!E184</f>
        <v>3404.33</v>
      </c>
      <c r="E180" s="1">
        <v>0</v>
      </c>
      <c r="F180" s="1">
        <v>0</v>
      </c>
      <c r="G180" s="2">
        <f t="shared" si="0"/>
        <v>1642.6310899999999</v>
      </c>
      <c r="H180" s="2">
        <f t="shared" si="1"/>
        <v>0.38000000000010914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834.19</v>
      </c>
      <c r="D181" s="1">
        <f>'PR-RAS'!E185</f>
        <v>2748.92</v>
      </c>
      <c r="E181" s="1">
        <v>0</v>
      </c>
      <c r="F181" s="1">
        <v>0</v>
      </c>
      <c r="G181" s="2">
        <f t="shared" si="0"/>
        <v>1139.7654</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2065.4</v>
      </c>
      <c r="D182" s="1">
        <f>'PR-RAS'!E186</f>
        <v>8689.5300000000007</v>
      </c>
      <c r="E182" s="1">
        <v>0</v>
      </c>
      <c r="F182" s="1">
        <v>0</v>
      </c>
      <c r="G182" s="2">
        <f t="shared" si="0"/>
        <v>3519.4472600000004</v>
      </c>
      <c r="H182" s="2">
        <f t="shared" si="1"/>
        <v>0.86999999999943611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796</v>
      </c>
      <c r="D183" s="1">
        <f>'PR-RAS'!E187</f>
        <v>11687</v>
      </c>
      <c r="E183" s="1">
        <v>0</v>
      </c>
      <c r="F183" s="1">
        <v>0</v>
      </c>
      <c r="G183" s="2">
        <f t="shared" si="0"/>
        <v>4398.9399999999996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14686.060000000001</v>
      </c>
      <c r="D184" s="1">
        <f>'PR-RAS'!E188</f>
        <v>16515.350000000002</v>
      </c>
      <c r="E184" s="1">
        <v>0</v>
      </c>
      <c r="F184" s="1">
        <v>0</v>
      </c>
      <c r="G184" s="2">
        <f t="shared" si="0"/>
        <v>8732.1670800000011</v>
      </c>
      <c r="H184" s="2">
        <f t="shared" si="1"/>
        <v>0.41000000000349246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2366.37</v>
      </c>
      <c r="D186" s="1">
        <f>'PR-RAS'!E190</f>
        <v>1761.42</v>
      </c>
      <c r="E186" s="1">
        <v>0</v>
      </c>
      <c r="F186" s="1">
        <v>0</v>
      </c>
      <c r="G186" s="2">
        <f t="shared" si="0"/>
        <v>1089.5038500000001</v>
      </c>
      <c r="H186" s="2">
        <f t="shared" si="1"/>
        <v>0.78999999999996362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4863.72</v>
      </c>
      <c r="D187" s="1">
        <f>'PR-RAS'!E191</f>
        <v>3666.8</v>
      </c>
      <c r="E187" s="1">
        <v>0</v>
      </c>
      <c r="F187" s="1">
        <v>0</v>
      </c>
      <c r="G187" s="2">
        <f t="shared" si="0"/>
        <v>2268.7015200000001</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25</v>
      </c>
      <c r="E188" s="1">
        <v>0</v>
      </c>
      <c r="F188" s="1">
        <v>0</v>
      </c>
      <c r="G188" s="2">
        <f t="shared" si="0"/>
        <v>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3149.77</v>
      </c>
      <c r="D189" s="1">
        <f>'PR-RAS'!E193</f>
        <v>3696</v>
      </c>
      <c r="E189" s="1">
        <v>0</v>
      </c>
      <c r="F189" s="1">
        <v>0</v>
      </c>
      <c r="G189" s="2">
        <f t="shared" si="0"/>
        <v>1981.85276</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100</v>
      </c>
      <c r="D190" s="1">
        <f>'PR-RAS'!E194</f>
        <v>0</v>
      </c>
      <c r="E190" s="1">
        <v>0</v>
      </c>
      <c r="F190" s="1">
        <v>0</v>
      </c>
      <c r="G190" s="2">
        <f t="shared" si="0"/>
        <v>18.899999999999999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4206.2</v>
      </c>
      <c r="D191" s="1">
        <f>'PR-RAS'!E195</f>
        <v>7366.13</v>
      </c>
      <c r="E191" s="1">
        <v>0</v>
      </c>
      <c r="F191" s="1">
        <v>0</v>
      </c>
      <c r="G191" s="2">
        <f t="shared" si="0"/>
        <v>3598.3073999999997</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488.5</v>
      </c>
      <c r="D259" s="1">
        <f>'PR-RAS'!E263</f>
        <v>1563.42</v>
      </c>
      <c r="E259" s="1">
        <v>0</v>
      </c>
      <c r="F259" s="1">
        <v>0</v>
      </c>
      <c r="G259" s="2">
        <f t="shared" si="0"/>
        <v>932.75772000000006</v>
      </c>
      <c r="H259" s="2">
        <f t="shared" si="1"/>
        <v>0.92000000000007276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488.5</v>
      </c>
      <c r="D260" s="1">
        <f>'PR-RAS'!E264</f>
        <v>1563.42</v>
      </c>
      <c r="E260" s="1">
        <v>0</v>
      </c>
      <c r="F260" s="1">
        <v>0</v>
      </c>
      <c r="G260" s="2">
        <f t="shared" si="0"/>
        <v>936.37306000000012</v>
      </c>
      <c r="H260" s="2">
        <f t="shared" si="1"/>
        <v>0.92000000000007276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488.5</v>
      </c>
      <c r="D262" s="1">
        <f>'PR-RAS'!E266</f>
        <v>1563.42</v>
      </c>
      <c r="E262" s="1">
        <v>0</v>
      </c>
      <c r="F262" s="1">
        <v>0</v>
      </c>
      <c r="G262" s="2">
        <f t="shared" si="0"/>
        <v>943.60374000000013</v>
      </c>
      <c r="H262" s="2">
        <f t="shared" si="1"/>
        <v>0.92000000000007276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1340276.94</v>
      </c>
      <c r="D285" s="1">
        <f>'PR-RAS'!E289</f>
        <v>1735570.6</v>
      </c>
      <c r="E285" s="1">
        <v>0</v>
      </c>
      <c r="F285" s="1">
        <v>0</v>
      </c>
      <c r="G285" s="2">
        <f t="shared" si="8"/>
        <v>1366442.7517600001</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17097.280000000261</v>
      </c>
      <c r="D286" s="1">
        <f>'PR-RAS'!E290</f>
        <v>47965.379999999888</v>
      </c>
      <c r="E286" s="1">
        <v>0</v>
      </c>
      <c r="F286" s="1">
        <v>0</v>
      </c>
      <c r="G286" s="2">
        <f t="shared" si="8"/>
        <v>32212.991400000006</v>
      </c>
      <c r="H286" s="2">
        <f t="shared" si="9"/>
        <v>0.66000000014901161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22165.53</v>
      </c>
      <c r="D288" s="1">
        <f>'PR-RAS'!E292</f>
        <v>43027.74</v>
      </c>
      <c r="E288" s="1">
        <v>0</v>
      </c>
      <c r="F288" s="1">
        <v>0</v>
      </c>
      <c r="G288" s="2">
        <f t="shared" si="8"/>
        <v>31059.429869999996</v>
      </c>
      <c r="H288" s="2">
        <f t="shared" si="9"/>
        <v>0.73000000000320142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51616.800000000003</v>
      </c>
      <c r="D290" s="1">
        <f>'PR-RAS'!E294</f>
        <v>171970.46</v>
      </c>
      <c r="E290" s="1">
        <v>0</v>
      </c>
      <c r="F290" s="1">
        <v>0</v>
      </c>
      <c r="G290" s="2">
        <f t="shared" si="8"/>
        <v>114316.18107999998</v>
      </c>
      <c r="H290" s="2">
        <f t="shared" si="9"/>
        <v>0.65999999998894054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421.08</v>
      </c>
      <c r="D291" s="1">
        <f>'PR-RAS'!E295</f>
        <v>3982.03</v>
      </c>
      <c r="E291" s="1">
        <v>0</v>
      </c>
      <c r="F291" s="1">
        <v>0</v>
      </c>
      <c r="G291" s="2">
        <f t="shared" si="8"/>
        <v>2431.6906000000004</v>
      </c>
      <c r="H291" s="2">
        <f t="shared" si="9"/>
        <v>0.11000000000018417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17896</v>
      </c>
      <c r="D293" s="1">
        <f>'PR-RAS'!E298</f>
        <v>0</v>
      </c>
      <c r="E293" s="1">
        <v>0</v>
      </c>
      <c r="F293" s="1">
        <v>0</v>
      </c>
      <c r="G293" s="2">
        <f t="shared" si="8"/>
        <v>5225.6319999999996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17896</v>
      </c>
      <c r="D306" s="1">
        <f>'PR-RAS'!E311</f>
        <v>0</v>
      </c>
      <c r="E306" s="1">
        <v>0</v>
      </c>
      <c r="F306" s="1">
        <v>0</v>
      </c>
      <c r="G306" s="2">
        <f t="shared" si="8"/>
        <v>5458.28</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17896</v>
      </c>
      <c r="D312" s="1">
        <f>'PR-RAS'!E317</f>
        <v>0</v>
      </c>
      <c r="E312" s="1">
        <v>0</v>
      </c>
      <c r="F312" s="1">
        <v>0</v>
      </c>
      <c r="G312" s="2">
        <f t="shared" si="8"/>
        <v>5565.6559999999999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17896</v>
      </c>
      <c r="D317" s="1">
        <f>'PR-RAS'!E322</f>
        <v>0</v>
      </c>
      <c r="E317" s="1">
        <v>0</v>
      </c>
      <c r="F317" s="1">
        <v>0</v>
      </c>
      <c r="G317" s="2">
        <f t="shared" si="8"/>
        <v>5655.1360000000004</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14131.07</v>
      </c>
      <c r="D345" s="1">
        <f>'PR-RAS'!E350</f>
        <v>4619.08</v>
      </c>
      <c r="E345" s="1">
        <v>0</v>
      </c>
      <c r="F345" s="1">
        <v>0</v>
      </c>
      <c r="G345" s="2">
        <f t="shared" si="8"/>
        <v>8039.0151199999991</v>
      </c>
      <c r="H345" s="2">
        <f t="shared" si="9"/>
        <v>0.1499999999996362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14131.07</v>
      </c>
      <c r="D358" s="1">
        <f>'PR-RAS'!E363</f>
        <v>3490.94</v>
      </c>
      <c r="E358" s="1">
        <v>0</v>
      </c>
      <c r="F358" s="1">
        <v>0</v>
      </c>
      <c r="G358" s="2">
        <f t="shared" si="8"/>
        <v>7537.3231500000002</v>
      </c>
      <c r="H358" s="2">
        <f t="shared" si="9"/>
        <v>0.12999999999965439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11734.34</v>
      </c>
      <c r="D364" s="1">
        <f>'PR-RAS'!E369</f>
        <v>2099.69</v>
      </c>
      <c r="E364" s="1">
        <v>0</v>
      </c>
      <c r="F364" s="1">
        <v>0</v>
      </c>
      <c r="G364" s="2">
        <f t="shared" si="8"/>
        <v>5783.9403600000005</v>
      </c>
      <c r="H364" s="2">
        <f t="shared" si="9"/>
        <v>0.65000000000009095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11734.34</v>
      </c>
      <c r="D371" s="1">
        <f>'PR-RAS'!E376</f>
        <v>2099.69</v>
      </c>
      <c r="E371" s="1">
        <v>0</v>
      </c>
      <c r="F371" s="1">
        <v>0</v>
      </c>
      <c r="G371" s="2">
        <f t="shared" si="8"/>
        <v>5895.4764000000005</v>
      </c>
      <c r="H371" s="2">
        <f t="shared" si="9"/>
        <v>0.65000000000009095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2396.73</v>
      </c>
      <c r="D378" s="1">
        <f>'PR-RAS'!E383</f>
        <v>1391.25</v>
      </c>
      <c r="E378" s="1">
        <v>0</v>
      </c>
      <c r="F378" s="1">
        <v>0</v>
      </c>
      <c r="G378" s="2">
        <f t="shared" si="8"/>
        <v>1952.5697099999998</v>
      </c>
      <c r="H378" s="2">
        <f t="shared" si="9"/>
        <v>0.51999999999998181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2396.73</v>
      </c>
      <c r="D379" s="1">
        <f>'PR-RAS'!E384</f>
        <v>1391.25</v>
      </c>
      <c r="E379" s="1">
        <v>0</v>
      </c>
      <c r="F379" s="1">
        <v>0</v>
      </c>
      <c r="G379" s="2">
        <f t="shared" si="8"/>
        <v>1957.7489399999999</v>
      </c>
      <c r="H379" s="2">
        <f t="shared" si="9"/>
        <v>0.51999999999998181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1128.1400000000001</v>
      </c>
      <c r="E397" s="1">
        <v>0</v>
      </c>
      <c r="F397" s="1">
        <v>0</v>
      </c>
      <c r="G397" s="2">
        <f t="shared" si="8"/>
        <v>893.48688000000016</v>
      </c>
      <c r="H397" s="2">
        <f t="shared" si="9"/>
        <v>0.14000000000010004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1128.1400000000001</v>
      </c>
      <c r="E399" s="1">
        <v>0</v>
      </c>
      <c r="F399" s="1">
        <v>0</v>
      </c>
      <c r="G399" s="2">
        <f t="shared" si="8"/>
        <v>897.99944000000016</v>
      </c>
      <c r="H399" s="2">
        <f t="shared" si="9"/>
        <v>0.14000000000010004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3764.9300000000003</v>
      </c>
      <c r="D402" s="1">
        <f>'PR-RAS'!E407</f>
        <v>0</v>
      </c>
      <c r="E402" s="1">
        <v>0</v>
      </c>
      <c r="F402" s="1">
        <v>0</v>
      </c>
      <c r="G402" s="2">
        <f t="shared" si="8"/>
        <v>1509.7369300000003</v>
      </c>
      <c r="H402" s="2">
        <f t="shared" si="9"/>
        <v>6.9999999999708962E-2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4619.08</v>
      </c>
      <c r="E403" s="1">
        <v>0</v>
      </c>
      <c r="F403" s="1">
        <v>0</v>
      </c>
      <c r="G403" s="2">
        <f t="shared" si="8"/>
        <v>3713.7403200000003</v>
      </c>
      <c r="H403" s="2">
        <f t="shared" si="9"/>
        <v>7.999999999992724E-2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3764.93</v>
      </c>
      <c r="E404" s="1">
        <v>0</v>
      </c>
      <c r="F404" s="1">
        <v>0</v>
      </c>
      <c r="G404" s="2">
        <f t="shared" si="8"/>
        <v>3034.5335800000003</v>
      </c>
      <c r="H404" s="2">
        <f t="shared" si="9"/>
        <v>7.0000000000163709E-2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1375270.2200000002</v>
      </c>
      <c r="D407" s="1">
        <f>'PR-RAS'!E412</f>
        <v>1783535.98</v>
      </c>
      <c r="E407" s="1">
        <v>0</v>
      </c>
      <c r="F407" s="1">
        <v>0</v>
      </c>
      <c r="G407" s="2">
        <f t="shared" si="8"/>
        <v>2006590.92508</v>
      </c>
      <c r="H407" s="2">
        <f t="shared" si="9"/>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1354408.01</v>
      </c>
      <c r="D408" s="1">
        <f>'PR-RAS'!E413</f>
        <v>1740189.6800000002</v>
      </c>
      <c r="E408" s="1">
        <v>0</v>
      </c>
      <c r="F408" s="1">
        <v>0</v>
      </c>
      <c r="G408" s="2">
        <f t="shared" si="8"/>
        <v>1967758.4595899999</v>
      </c>
      <c r="H408" s="2">
        <f t="shared" si="9"/>
        <v>0.32999999984167516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20862.210000000196</v>
      </c>
      <c r="D409" s="1">
        <f>'PR-RAS'!E414</f>
        <v>43346.299999999814</v>
      </c>
      <c r="E409" s="1">
        <v>0</v>
      </c>
      <c r="F409" s="1">
        <v>0</v>
      </c>
      <c r="G409" s="2">
        <f t="shared" si="8"/>
        <v>43882.362479999923</v>
      </c>
      <c r="H409" s="2">
        <f t="shared" si="9"/>
        <v>0.51000000000931323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22165.53</v>
      </c>
      <c r="D411" s="1">
        <f>'PR-RAS'!E416</f>
        <v>46792.67</v>
      </c>
      <c r="E411" s="1">
        <v>0</v>
      </c>
      <c r="F411" s="1">
        <v>0</v>
      </c>
      <c r="G411" s="2">
        <f t="shared" si="8"/>
        <v>47457.856699999997</v>
      </c>
      <c r="H411" s="2">
        <f t="shared" si="9"/>
        <v>0.80000000000291038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51616.800000000003</v>
      </c>
      <c r="D413" s="1">
        <f>'PR-RAS'!E418</f>
        <v>171970.46</v>
      </c>
      <c r="E413" s="1">
        <v>0</v>
      </c>
      <c r="F413" s="1">
        <v>0</v>
      </c>
      <c r="G413" s="2">
        <f t="shared" si="8"/>
        <v>162969.78063999998</v>
      </c>
      <c r="H413" s="2">
        <f t="shared" si="9"/>
        <v>0.65999999998894054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1375270.2200000002</v>
      </c>
      <c r="D633" s="1">
        <f>'PR-RAS'!E639</f>
        <v>1783535.98</v>
      </c>
      <c r="E633" s="1">
        <v>0</v>
      </c>
      <c r="F633" s="1">
        <v>0</v>
      </c>
      <c r="G633" s="2">
        <f t="shared" si="10"/>
        <v>3123560.2577599999</v>
      </c>
      <c r="H633" s="2">
        <f t="shared" si="1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1354408.01</v>
      </c>
      <c r="D634" s="1">
        <f>'PR-RAS'!E640</f>
        <v>1740189.6800000002</v>
      </c>
      <c r="E634" s="1">
        <v>0</v>
      </c>
      <c r="F634" s="1">
        <v>0</v>
      </c>
      <c r="G634" s="2">
        <f t="shared" si="10"/>
        <v>3060420.40521</v>
      </c>
      <c r="H634" s="2">
        <f t="shared" si="11"/>
        <v>0.32999999984167516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20862.210000000196</v>
      </c>
      <c r="D635" s="1">
        <f>'PR-RAS'!E641</f>
        <v>43346.299999999814</v>
      </c>
      <c r="E635" s="1">
        <v>0</v>
      </c>
      <c r="F635" s="1">
        <v>0</v>
      </c>
      <c r="G635" s="2">
        <f t="shared" si="10"/>
        <v>68189.749539999888</v>
      </c>
      <c r="H635" s="2">
        <f t="shared" si="11"/>
        <v>0.51000000000931323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22165.53</v>
      </c>
      <c r="D637" s="1">
        <f>'PR-RAS'!E643</f>
        <v>46792.67</v>
      </c>
      <c r="E637" s="1">
        <v>0</v>
      </c>
      <c r="F637" s="1">
        <v>0</v>
      </c>
      <c r="G637" s="2">
        <f t="shared" si="10"/>
        <v>73617.553319999992</v>
      </c>
      <c r="H637" s="2">
        <f t="shared" si="11"/>
        <v>0.80000000000291038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43027.740000000194</v>
      </c>
      <c r="D639" s="1">
        <f>'PR-RAS'!E645</f>
        <v>90138.969999999812</v>
      </c>
      <c r="E639" s="1">
        <v>0</v>
      </c>
      <c r="F639" s="1">
        <v>0</v>
      </c>
      <c r="G639" s="2">
        <f t="shared" si="10"/>
        <v>142469.02383999989</v>
      </c>
      <c r="H639" s="2">
        <f t="shared" si="11"/>
        <v>0.28999999999359716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106191.07</v>
      </c>
      <c r="D641" s="1">
        <f>'PR-RAS'!E647</f>
        <v>126301.55</v>
      </c>
      <c r="E641" s="1">
        <v>0</v>
      </c>
      <c r="F641" s="1">
        <v>0</v>
      </c>
      <c r="G641" s="2">
        <f t="shared" si="10"/>
        <v>229628.26880000002</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56</v>
      </c>
      <c r="E647" s="1">
        <v>0</v>
      </c>
      <c r="F647" s="1">
        <v>0</v>
      </c>
      <c r="G647" s="2">
        <f t="shared" si="10"/>
        <v>107.236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49</v>
      </c>
      <c r="E649" s="1">
        <v>0</v>
      </c>
      <c r="F649" s="1">
        <v>0</v>
      </c>
      <c r="G649" s="2">
        <f t="shared" si="10"/>
        <v>93.960000000000008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1151315.0900000001</v>
      </c>
      <c r="D668" s="1">
        <f>'PR-RAS'!E675</f>
        <v>1474956.96</v>
      </c>
      <c r="E668" s="1">
        <v>0</v>
      </c>
      <c r="F668" s="1">
        <v>0</v>
      </c>
      <c r="G668" s="2">
        <f t="shared" si="10"/>
        <v>2735519.7496699998</v>
      </c>
      <c r="H668" s="2">
        <f t="shared" si="11"/>
        <v>0.13000000012107193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1858.11</v>
      </c>
      <c r="D670" s="1">
        <f>'PR-RAS'!E677</f>
        <v>1799.6</v>
      </c>
      <c r="E670" s="1">
        <v>0</v>
      </c>
      <c r="F670" s="1">
        <v>0</v>
      </c>
      <c r="G670" s="2">
        <f t="shared" si="10"/>
        <v>3650.9403899999998</v>
      </c>
      <c r="H670" s="2">
        <f t="shared" si="11"/>
        <v>0.50999999999999091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50602.58</v>
      </c>
      <c r="D687" s="1">
        <f>'PR-RAS'!E694</f>
        <v>104595.4</v>
      </c>
      <c r="E687" s="1">
        <v>0</v>
      </c>
      <c r="F687" s="1">
        <v>0</v>
      </c>
      <c r="G687" s="2">
        <f t="shared" si="10"/>
        <v>178218.25868000003</v>
      </c>
      <c r="H687" s="2">
        <f t="shared" si="11"/>
        <v>0.819999999992433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13614.24</v>
      </c>
      <c r="D703" s="1">
        <f>'PR-RAS'!E710</f>
        <v>19433.21</v>
      </c>
      <c r="E703" s="1">
        <v>0</v>
      </c>
      <c r="F703" s="1">
        <v>0</v>
      </c>
      <c r="G703" s="2">
        <f t="shared" si="10"/>
        <v>36841.423319999994</v>
      </c>
      <c r="H703" s="2">
        <f t="shared" si="11"/>
        <v>0.44999999999890861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4358.6400000000003</v>
      </c>
      <c r="E709" s="1">
        <v>0</v>
      </c>
      <c r="F709" s="1">
        <v>0</v>
      </c>
      <c r="G709" s="2">
        <f t="shared" si="10"/>
        <v>6171.8342400000001</v>
      </c>
      <c r="H709" s="2">
        <f t="shared" si="11"/>
        <v>0.35999999999967258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4746.7</v>
      </c>
      <c r="D710" s="1">
        <f>'PR-RAS'!E717</f>
        <v>2207.1999999999998</v>
      </c>
      <c r="E710" s="1">
        <v>0</v>
      </c>
      <c r="F710" s="1">
        <v>0</v>
      </c>
      <c r="G710" s="2">
        <f t="shared" si="10"/>
        <v>6495.2198999999982</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28162.69</v>
      </c>
      <c r="D711" s="1">
        <f>'PR-RAS'!E718</f>
        <v>35500</v>
      </c>
      <c r="E711" s="1">
        <v>0</v>
      </c>
      <c r="F711" s="1">
        <v>0</v>
      </c>
      <c r="G711" s="2">
        <f t="shared" si="10"/>
        <v>70405.509900000005</v>
      </c>
      <c r="H711" s="2">
        <f t="shared" si="11"/>
        <v>0.31000000000130967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2839.69</v>
      </c>
      <c r="D713" s="1">
        <f>'PR-RAS'!E720</f>
        <v>2688.6</v>
      </c>
      <c r="E713" s="1">
        <v>0</v>
      </c>
      <c r="F713" s="1">
        <v>0</v>
      </c>
      <c r="G713" s="2">
        <f t="shared" si="10"/>
        <v>5850.4256799999994</v>
      </c>
      <c r="H713" s="2">
        <f t="shared" si="11"/>
        <v>0.71000000000003638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580</v>
      </c>
      <c r="D715" s="1">
        <f>'PR-RAS'!E722</f>
        <v>692.64</v>
      </c>
      <c r="E715" s="1">
        <v>0</v>
      </c>
      <c r="F715" s="1">
        <v>0</v>
      </c>
      <c r="G715" s="2">
        <f t="shared" si="10"/>
        <v>1403.20992</v>
      </c>
      <c r="H715" s="2">
        <f t="shared" si="11"/>
        <v>0.36000000000001364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8158677.8799999999</v>
      </c>
      <c r="D984" s="6">
        <f>BILANCA!E6</f>
        <v>8349605.1199999992</v>
      </c>
      <c r="E984" s="6">
        <v>0</v>
      </c>
      <c r="F984" s="6">
        <v>0</v>
      </c>
      <c r="G984" s="7">
        <f t="shared" ref="G984:G1241" si="22">B984/1000*C984+B984/500*D984</f>
        <v>24857.88812</v>
      </c>
      <c r="H984" s="7">
        <f t="shared" si="19"/>
        <v>0.23999999929219484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7929617.3499999996</v>
      </c>
      <c r="D985" s="1">
        <f>BILANCA!E7</f>
        <v>7929590.3499999996</v>
      </c>
      <c r="E985" s="1">
        <v>0</v>
      </c>
      <c r="F985" s="1">
        <v>0</v>
      </c>
      <c r="G985" s="2">
        <f t="shared" si="22"/>
        <v>47577.596099999995</v>
      </c>
      <c r="H985" s="2">
        <f t="shared" si="19"/>
        <v>0.69999999925494194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172738.21000000002</v>
      </c>
      <c r="D986" s="1">
        <f>BILANCA!E8</f>
        <v>172738.21000000002</v>
      </c>
      <c r="E986" s="1">
        <v>0</v>
      </c>
      <c r="F986" s="1">
        <v>0</v>
      </c>
      <c r="G986" s="2">
        <f t="shared" si="22"/>
        <v>1554.6438900000003</v>
      </c>
      <c r="H986" s="2">
        <f t="shared" si="19"/>
        <v>0.42000000004190952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141233.13</v>
      </c>
      <c r="D987" s="1">
        <f>BILANCA!E9</f>
        <v>141233.13</v>
      </c>
      <c r="E987" s="1">
        <v>0</v>
      </c>
      <c r="F987" s="1">
        <v>0</v>
      </c>
      <c r="G987" s="2">
        <f t="shared" si="22"/>
        <v>1694.7975600000002</v>
      </c>
      <c r="H987" s="2">
        <f t="shared" si="19"/>
        <v>0.26000000000931323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31505.08</v>
      </c>
      <c r="D988" s="1">
        <f>BILANCA!E10</f>
        <v>31505.08</v>
      </c>
      <c r="E988" s="1">
        <v>0</v>
      </c>
      <c r="F988" s="1">
        <v>0</v>
      </c>
      <c r="G988" s="2">
        <f t="shared" si="22"/>
        <v>472.57620000000009</v>
      </c>
      <c r="H988" s="2">
        <f t="shared" si="19"/>
        <v>0.16000000000349246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7580181.2399999993</v>
      </c>
      <c r="D990" s="1">
        <f>BILANCA!E12</f>
        <v>7580154.2399999993</v>
      </c>
      <c r="E990" s="1">
        <v>0</v>
      </c>
      <c r="F990" s="1">
        <v>0</v>
      </c>
      <c r="G990" s="2">
        <f t="shared" si="22"/>
        <v>159183.42803999997</v>
      </c>
      <c r="H990" s="2">
        <f t="shared" si="19"/>
        <v>0.47999999858438969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7499963.2599999998</v>
      </c>
      <c r="D991" s="1">
        <f>BILANCA!E13</f>
        <v>7499963.2599999998</v>
      </c>
      <c r="E991" s="1">
        <v>0</v>
      </c>
      <c r="F991" s="1">
        <v>0</v>
      </c>
      <c r="G991" s="2">
        <f t="shared" si="22"/>
        <v>179999.11823999998</v>
      </c>
      <c r="H991" s="2">
        <f t="shared" si="19"/>
        <v>0.51999999955296516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7978542.3899999997</v>
      </c>
      <c r="D993" s="1">
        <f>BILANCA!E15</f>
        <v>7978542.3899999997</v>
      </c>
      <c r="E993" s="1">
        <v>0</v>
      </c>
      <c r="F993" s="1">
        <v>0</v>
      </c>
      <c r="G993" s="2">
        <f t="shared" si="22"/>
        <v>239356.27169999998</v>
      </c>
      <c r="H993" s="2">
        <f t="shared" si="19"/>
        <v>0.77999999932944775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4981.99</v>
      </c>
      <c r="D994" s="1">
        <f>BILANCA!E16</f>
        <v>4981.99</v>
      </c>
      <c r="E994" s="1">
        <v>0</v>
      </c>
      <c r="F994" s="1">
        <v>0</v>
      </c>
      <c r="G994" s="2">
        <f t="shared" si="22"/>
        <v>164.40566999999999</v>
      </c>
      <c r="H994" s="2">
        <f t="shared" si="19"/>
        <v>2.0000000000436557E-2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483561.12</v>
      </c>
      <c r="D996" s="1">
        <f>BILANCA!E18</f>
        <v>483561.12</v>
      </c>
      <c r="E996" s="1">
        <v>0</v>
      </c>
      <c r="F996" s="1">
        <v>0</v>
      </c>
      <c r="G996" s="2">
        <f t="shared" si="22"/>
        <v>18858.883679999999</v>
      </c>
      <c r="H996" s="2">
        <f t="shared" si="19"/>
        <v>0.23999999999068677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33592.619999999995</v>
      </c>
      <c r="D997" s="1">
        <f>BILANCA!E19</f>
        <v>33565.619999999995</v>
      </c>
      <c r="E997" s="1">
        <v>0</v>
      </c>
      <c r="F997" s="1">
        <v>0</v>
      </c>
      <c r="G997" s="2">
        <f t="shared" si="22"/>
        <v>1410.1340399999999</v>
      </c>
      <c r="H997" s="2">
        <f t="shared" si="19"/>
        <v>0.76000000000931323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146001.72</v>
      </c>
      <c r="D998" s="1">
        <f>BILANCA!E20</f>
        <v>146001.72</v>
      </c>
      <c r="E998" s="1">
        <v>0</v>
      </c>
      <c r="F998" s="1">
        <v>0</v>
      </c>
      <c r="G998" s="2">
        <f t="shared" si="22"/>
        <v>6570.0774000000001</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14054.32</v>
      </c>
      <c r="D999" s="1">
        <f>BILANCA!E21</f>
        <v>14054.32</v>
      </c>
      <c r="E999" s="1">
        <v>0</v>
      </c>
      <c r="F999" s="1">
        <v>0</v>
      </c>
      <c r="G999" s="2">
        <f t="shared" si="22"/>
        <v>674.60735999999997</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16385.080000000002</v>
      </c>
      <c r="D1000" s="1">
        <f>BILANCA!E22</f>
        <v>16385.080000000002</v>
      </c>
      <c r="E1000" s="1">
        <v>0</v>
      </c>
      <c r="F1000" s="1">
        <v>0</v>
      </c>
      <c r="G1000" s="2">
        <f t="shared" si="22"/>
        <v>835.63908000000015</v>
      </c>
      <c r="H1000" s="2">
        <f t="shared" si="19"/>
        <v>0.16000000000349246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16136.48</v>
      </c>
      <c r="D1001" s="1">
        <f>BILANCA!E23</f>
        <v>16136.48</v>
      </c>
      <c r="E1001" s="1">
        <v>0</v>
      </c>
      <c r="F1001" s="1">
        <v>0</v>
      </c>
      <c r="G1001" s="2">
        <f t="shared" si="22"/>
        <v>871.36991999999998</v>
      </c>
      <c r="H1001" s="2">
        <f t="shared" si="19"/>
        <v>0.95999999999912689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62263.05</v>
      </c>
      <c r="D1002" s="1">
        <f>BILANCA!E24</f>
        <v>62236.05</v>
      </c>
      <c r="E1002" s="1">
        <v>0</v>
      </c>
      <c r="F1002" s="1">
        <v>0</v>
      </c>
      <c r="G1002" s="2">
        <f t="shared" si="22"/>
        <v>3547.96785</v>
      </c>
      <c r="H1002" s="2">
        <f t="shared" si="19"/>
        <v>0.10000000000582077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7733.94</v>
      </c>
      <c r="D1003" s="1">
        <f>BILANCA!E25</f>
        <v>7733.94</v>
      </c>
      <c r="E1003" s="1">
        <v>0</v>
      </c>
      <c r="F1003" s="1">
        <v>0</v>
      </c>
      <c r="G1003" s="2">
        <f t="shared" si="22"/>
        <v>464.03639999999996</v>
      </c>
      <c r="H1003" s="2">
        <f t="shared" si="19"/>
        <v>0.12000000000080036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66975.399999999994</v>
      </c>
      <c r="D1004" s="1">
        <f>BILANCA!E26</f>
        <v>66975.399999999994</v>
      </c>
      <c r="E1004" s="1">
        <v>0</v>
      </c>
      <c r="F1004" s="1">
        <v>0</v>
      </c>
      <c r="G1004" s="2">
        <f t="shared" si="22"/>
        <v>4219.4502000000002</v>
      </c>
      <c r="H1004" s="2">
        <f t="shared" si="19"/>
        <v>0.79999999998835847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295957.37</v>
      </c>
      <c r="D1006" s="1">
        <f>BILANCA!E28</f>
        <v>295957.37</v>
      </c>
      <c r="E1006" s="1">
        <v>0</v>
      </c>
      <c r="F1006" s="1">
        <v>0</v>
      </c>
      <c r="G1006" s="2">
        <f t="shared" si="22"/>
        <v>20421.058530000002</v>
      </c>
      <c r="H1006" s="2">
        <f t="shared" si="19"/>
        <v>0.73999999999068677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8676.8400000000038</v>
      </c>
      <c r="D1007" s="1">
        <f>BILANCA!E29</f>
        <v>8676.8400000000038</v>
      </c>
      <c r="E1007" s="1">
        <v>0</v>
      </c>
      <c r="F1007" s="1">
        <v>0</v>
      </c>
      <c r="G1007" s="2">
        <f t="shared" si="22"/>
        <v>624.73248000000035</v>
      </c>
      <c r="H1007" s="2">
        <f t="shared" si="19"/>
        <v>0.319999999992433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44300.97</v>
      </c>
      <c r="D1008" s="1">
        <f>BILANCA!E30</f>
        <v>44300.97</v>
      </c>
      <c r="E1008" s="1">
        <v>0</v>
      </c>
      <c r="F1008" s="1">
        <v>0</v>
      </c>
      <c r="G1008" s="2">
        <f t="shared" si="22"/>
        <v>3322.5727500000003</v>
      </c>
      <c r="H1008" s="2">
        <f t="shared" si="19"/>
        <v>5.9999999997671694E-2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35624.129999999997</v>
      </c>
      <c r="D1012" s="1">
        <f>BILANCA!E34</f>
        <v>35624.129999999997</v>
      </c>
      <c r="E1012" s="1">
        <v>0</v>
      </c>
      <c r="F1012" s="1">
        <v>0</v>
      </c>
      <c r="G1012" s="2">
        <f t="shared" si="22"/>
        <v>3099.2993100000003</v>
      </c>
      <c r="H1012" s="2">
        <f t="shared" si="19"/>
        <v>0.25999999999476131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37948.519999999997</v>
      </c>
      <c r="D1013" s="1">
        <f>BILANCA!E35</f>
        <v>37948.519999999997</v>
      </c>
      <c r="E1013" s="1">
        <v>0</v>
      </c>
      <c r="F1013" s="1">
        <v>0</v>
      </c>
      <c r="G1013" s="2">
        <f t="shared" si="22"/>
        <v>3415.3667999999993</v>
      </c>
      <c r="H1013" s="2">
        <f t="shared" si="19"/>
        <v>0.96000000000640284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42585.67</v>
      </c>
      <c r="D1014" s="1">
        <f>BILANCA!E36</f>
        <v>42585.67</v>
      </c>
      <c r="E1014" s="1">
        <v>0</v>
      </c>
      <c r="F1014" s="1">
        <v>0</v>
      </c>
      <c r="G1014" s="2">
        <f t="shared" si="22"/>
        <v>3960.4673099999995</v>
      </c>
      <c r="H1014" s="2">
        <f t="shared" si="19"/>
        <v>0.66000000000349246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4637.1499999999996</v>
      </c>
      <c r="D1018" s="1">
        <f>BILANCA!E40</f>
        <v>4637.1499999999996</v>
      </c>
      <c r="E1018" s="1">
        <v>0</v>
      </c>
      <c r="F1018" s="1">
        <v>0</v>
      </c>
      <c r="G1018" s="2">
        <f t="shared" si="22"/>
        <v>486.90075000000002</v>
      </c>
      <c r="H1018" s="2">
        <f t="shared" si="19"/>
        <v>0.2999999999992724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23854.87</v>
      </c>
      <c r="D1032" s="1">
        <f>BILANCA!E54</f>
        <v>23854</v>
      </c>
      <c r="E1032" s="1">
        <v>0</v>
      </c>
      <c r="F1032" s="1">
        <v>0</v>
      </c>
      <c r="G1032" s="2">
        <f t="shared" si="22"/>
        <v>3506.5806299999999</v>
      </c>
      <c r="H1032" s="2">
        <f t="shared" si="19"/>
        <v>0.13000000000101863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23854.87</v>
      </c>
      <c r="D1033" s="1">
        <f>BILANCA!E55</f>
        <v>23854</v>
      </c>
      <c r="E1033" s="1">
        <v>0</v>
      </c>
      <c r="F1033" s="1">
        <v>0</v>
      </c>
      <c r="G1033" s="2">
        <f t="shared" si="22"/>
        <v>3578.1435000000001</v>
      </c>
      <c r="H1033" s="2">
        <f t="shared" si="19"/>
        <v>0.13000000000101863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176697.9</v>
      </c>
      <c r="D1034" s="1">
        <f>BILANCA!E56</f>
        <v>176697.9</v>
      </c>
      <c r="E1034" s="1">
        <v>0</v>
      </c>
      <c r="F1034" s="1">
        <v>0</v>
      </c>
      <c r="G1034" s="2">
        <f t="shared" si="22"/>
        <v>27034.778699999999</v>
      </c>
      <c r="H1034" s="2">
        <f t="shared" si="19"/>
        <v>0.20000000001164153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176697.9</v>
      </c>
      <c r="D1035" s="1">
        <f>BILANCA!E57</f>
        <v>176697.9</v>
      </c>
      <c r="E1035" s="1">
        <v>0</v>
      </c>
      <c r="F1035" s="1">
        <v>0</v>
      </c>
      <c r="G1035" s="2">
        <f t="shared" si="22"/>
        <v>27564.872399999997</v>
      </c>
      <c r="H1035" s="2">
        <f t="shared" si="19"/>
        <v>0.20000000001164153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229060.53000000003</v>
      </c>
      <c r="D1046" s="1">
        <f>BILANCA!E68</f>
        <v>420014.77</v>
      </c>
      <c r="E1046" s="1">
        <v>0</v>
      </c>
      <c r="F1046" s="1">
        <v>0</v>
      </c>
      <c r="G1046" s="2">
        <f t="shared" si="22"/>
        <v>67352.674410000007</v>
      </c>
      <c r="H1046" s="2">
        <f t="shared" si="19"/>
        <v>0.69999999995343387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9865.39</v>
      </c>
      <c r="D1056" s="1">
        <f>BILANCA!E78</f>
        <v>13510.43</v>
      </c>
      <c r="E1056" s="1">
        <v>0</v>
      </c>
      <c r="F1056" s="1">
        <v>0</v>
      </c>
      <c r="G1056" s="2">
        <f t="shared" si="22"/>
        <v>2692.69625</v>
      </c>
      <c r="H1056" s="2">
        <f t="shared" si="19"/>
        <v>0.81999999999970896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53.63</v>
      </c>
      <c r="D1061" s="1">
        <f>BILANCA!E83</f>
        <v>281.89999999999998</v>
      </c>
      <c r="E1061" s="1">
        <v>0</v>
      </c>
      <c r="F1061" s="1">
        <v>0</v>
      </c>
      <c r="G1061" s="2">
        <f t="shared" si="22"/>
        <v>48.15954</v>
      </c>
      <c r="H1061" s="2">
        <f t="shared" si="19"/>
        <v>0.47000000000002018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1098.68</v>
      </c>
      <c r="D1062" s="1">
        <f>BILANCA!E84</f>
        <v>1293.19</v>
      </c>
      <c r="E1062" s="1">
        <v>0</v>
      </c>
      <c r="F1062" s="1">
        <v>0</v>
      </c>
      <c r="G1062" s="2">
        <f t="shared" si="22"/>
        <v>291.11974000000004</v>
      </c>
      <c r="H1062" s="2">
        <f t="shared" si="19"/>
        <v>0.50999999999999091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8713.08</v>
      </c>
      <c r="D1064" s="1">
        <f>BILANCA!E86</f>
        <v>11935.34</v>
      </c>
      <c r="E1064" s="1">
        <v>0</v>
      </c>
      <c r="F1064" s="1">
        <v>0</v>
      </c>
      <c r="G1064" s="2">
        <f t="shared" si="22"/>
        <v>2639.2845600000001</v>
      </c>
      <c r="H1064" s="2">
        <f t="shared" si="19"/>
        <v>0.42000000000007276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110483.07</v>
      </c>
      <c r="D1124" s="1">
        <f>BILANCA!E146</f>
        <v>277681.79000000004</v>
      </c>
      <c r="E1124" s="1">
        <v>0</v>
      </c>
      <c r="F1124" s="1">
        <v>0</v>
      </c>
      <c r="G1124" s="2">
        <f t="shared" si="22"/>
        <v>93884.377649999995</v>
      </c>
      <c r="H1124" s="2">
        <f t="shared" si="23"/>
        <v>0.27999999996973202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41338.379999999997</v>
      </c>
      <c r="D1127" s="1">
        <f>BILANCA!E149</f>
        <v>145933.78</v>
      </c>
      <c r="E1127" s="1">
        <v>0</v>
      </c>
      <c r="F1127" s="1">
        <v>0</v>
      </c>
      <c r="G1127" s="2">
        <f t="shared" si="22"/>
        <v>47981.655359999997</v>
      </c>
      <c r="H1127" s="2">
        <f t="shared" si="23"/>
        <v>0.59999999999854481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41338.379999999997</v>
      </c>
      <c r="D1135" s="1">
        <f>BILANCA!E157</f>
        <v>145933.78</v>
      </c>
      <c r="E1135" s="1">
        <v>0</v>
      </c>
      <c r="F1135" s="1">
        <v>0</v>
      </c>
      <c r="G1135" s="2">
        <f t="shared" si="22"/>
        <v>50647.302879999996</v>
      </c>
      <c r="H1135" s="2">
        <f t="shared" si="23"/>
        <v>0.59999999999854481</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10699.5</v>
      </c>
      <c r="D1137" s="1">
        <f>BILANCA!E159</f>
        <v>30018.71</v>
      </c>
      <c r="E1137" s="1">
        <v>0</v>
      </c>
      <c r="F1137" s="1">
        <v>0</v>
      </c>
      <c r="G1137" s="2">
        <f t="shared" si="22"/>
        <v>10893.48568</v>
      </c>
      <c r="H1137" s="2">
        <f t="shared" si="23"/>
        <v>0.79000000000087311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421.09</v>
      </c>
      <c r="D1138" s="1">
        <f>BILANCA!E160</f>
        <v>3982.04</v>
      </c>
      <c r="E1138" s="1">
        <v>0</v>
      </c>
      <c r="F1138" s="1">
        <v>0</v>
      </c>
      <c r="G1138" s="2">
        <f t="shared" si="22"/>
        <v>1299.7013499999998</v>
      </c>
      <c r="H1138" s="2">
        <f t="shared" si="23"/>
        <v>0.12999999999993861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58024.1</v>
      </c>
      <c r="D1139" s="1">
        <f>BILANCA!E161</f>
        <v>97747.26</v>
      </c>
      <c r="E1139" s="1">
        <v>0</v>
      </c>
      <c r="F1139" s="1">
        <v>0</v>
      </c>
      <c r="G1139" s="2">
        <f t="shared" si="22"/>
        <v>39548.904719999999</v>
      </c>
      <c r="H1139" s="2">
        <f t="shared" si="23"/>
        <v>0.35999999999330612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2521</v>
      </c>
      <c r="D1142" s="1">
        <f>BILANCA!E164</f>
        <v>2521</v>
      </c>
      <c r="E1142" s="1">
        <v>0</v>
      </c>
      <c r="F1142" s="1">
        <v>0</v>
      </c>
      <c r="G1142" s="2">
        <f t="shared" si="22"/>
        <v>1202.5170000000001</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2521</v>
      </c>
      <c r="D1144" s="1">
        <f>BILANCA!E166</f>
        <v>2521</v>
      </c>
      <c r="E1144" s="1">
        <v>0</v>
      </c>
      <c r="F1144" s="1">
        <v>0</v>
      </c>
      <c r="G1144" s="2">
        <f t="shared" si="22"/>
        <v>1217.643</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106191.07</v>
      </c>
      <c r="D1148" s="1">
        <f>BILANCA!E170</f>
        <v>126301.55</v>
      </c>
      <c r="E1148" s="1">
        <v>0</v>
      </c>
      <c r="F1148" s="1">
        <v>0</v>
      </c>
      <c r="G1148" s="2">
        <f t="shared" si="22"/>
        <v>59201.038050000003</v>
      </c>
      <c r="H1148" s="2">
        <f t="shared" si="23"/>
        <v>0.52000000000407454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1437.72</v>
      </c>
      <c r="D1149" s="1">
        <f>BILANCA!E171</f>
        <v>1437.72</v>
      </c>
      <c r="E1149" s="1">
        <v>0</v>
      </c>
      <c r="F1149" s="1">
        <v>0</v>
      </c>
      <c r="G1149" s="2">
        <f t="shared" si="22"/>
        <v>715.9845600000001</v>
      </c>
      <c r="H1149" s="2">
        <f t="shared" si="23"/>
        <v>0.55999999999994543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104753.35</v>
      </c>
      <c r="D1151" s="1">
        <f>BILANCA!E173</f>
        <v>124863.83</v>
      </c>
      <c r="E1151" s="1">
        <v>0</v>
      </c>
      <c r="F1151" s="1">
        <v>0</v>
      </c>
      <c r="G1151" s="2">
        <f t="shared" si="22"/>
        <v>59552.809680000006</v>
      </c>
      <c r="H1151" s="2">
        <f t="shared" si="23"/>
        <v>0.52000000000407454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8158677.879999999</v>
      </c>
      <c r="D1152" s="1">
        <f>BILANCA!E175</f>
        <v>8349605.1199999992</v>
      </c>
      <c r="E1152" s="1">
        <v>0</v>
      </c>
      <c r="F1152" s="1">
        <v>0</v>
      </c>
      <c r="G1152" s="2">
        <f t="shared" si="22"/>
        <v>4200983.0922799995</v>
      </c>
      <c r="H1152" s="2">
        <f t="shared" si="23"/>
        <v>0.24000000022351742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128683.55999999998</v>
      </c>
      <c r="D1153" s="1">
        <f>BILANCA!E176</f>
        <v>149098.22</v>
      </c>
      <c r="E1153" s="1">
        <v>0</v>
      </c>
      <c r="F1153" s="1">
        <v>0</v>
      </c>
      <c r="G1153" s="2">
        <f t="shared" si="22"/>
        <v>72569.600000000006</v>
      </c>
      <c r="H1153" s="2">
        <f t="shared" si="23"/>
        <v>0.66000000001804437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128683.55999999998</v>
      </c>
      <c r="D1154" s="1">
        <f>BILANCA!E177</f>
        <v>149098.22</v>
      </c>
      <c r="E1154" s="1">
        <v>0</v>
      </c>
      <c r="F1154" s="1">
        <v>0</v>
      </c>
      <c r="G1154" s="2">
        <f t="shared" si="22"/>
        <v>72996.479999999996</v>
      </c>
      <c r="H1154" s="2">
        <f t="shared" si="23"/>
        <v>0.66000000001804437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109477.65</v>
      </c>
      <c r="D1155" s="1">
        <f>BILANCA!E178</f>
        <v>130306.4</v>
      </c>
      <c r="E1155" s="1">
        <v>0</v>
      </c>
      <c r="F1155" s="1">
        <v>0</v>
      </c>
      <c r="G1155" s="2">
        <f t="shared" si="22"/>
        <v>63655.557399999991</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18644.900000000001</v>
      </c>
      <c r="D1156" s="1">
        <f>BILANCA!E179</f>
        <v>16646.189999999999</v>
      </c>
      <c r="E1156" s="1">
        <v>0</v>
      </c>
      <c r="F1156" s="1">
        <v>0</v>
      </c>
      <c r="G1156" s="2">
        <f t="shared" si="22"/>
        <v>8985.1494399999992</v>
      </c>
      <c r="H1156" s="2">
        <f t="shared" si="23"/>
        <v>0.28999999999723514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561.01</v>
      </c>
      <c r="D1165" s="1">
        <f>BILANCA!E188</f>
        <v>2145.63</v>
      </c>
      <c r="E1165" s="1">
        <v>0</v>
      </c>
      <c r="F1165" s="1">
        <v>0</v>
      </c>
      <c r="G1165" s="2">
        <f t="shared" si="22"/>
        <v>883.11314000000004</v>
      </c>
      <c r="H1165" s="2">
        <f t="shared" si="23"/>
        <v>0.37999999999988177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8029994.3199999994</v>
      </c>
      <c r="D1214" s="1">
        <f>BILANCA!E237</f>
        <v>8200506.8999999994</v>
      </c>
      <c r="E1214" s="1">
        <v>0</v>
      </c>
      <c r="F1214" s="1">
        <v>0</v>
      </c>
      <c r="G1214" s="2">
        <f t="shared" si="22"/>
        <v>5643562.8757199999</v>
      </c>
      <c r="H1214" s="2">
        <f t="shared" si="23"/>
        <v>0.41999999992549419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7935349.7799999993</v>
      </c>
      <c r="D1215" s="1">
        <f>BILANCA!E238</f>
        <v>7938397.4699999997</v>
      </c>
      <c r="E1215" s="1">
        <v>0</v>
      </c>
      <c r="F1215" s="1">
        <v>0</v>
      </c>
      <c r="G1215" s="2">
        <f t="shared" si="22"/>
        <v>5524417.5750399996</v>
      </c>
      <c r="H1215" s="2">
        <f t="shared" si="23"/>
        <v>0.69000000040978193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7935349.7799999993</v>
      </c>
      <c r="D1216" s="1">
        <f>BILANCA!E239</f>
        <v>7938397.4699999997</v>
      </c>
      <c r="E1216" s="1">
        <v>0</v>
      </c>
      <c r="F1216" s="1">
        <v>0</v>
      </c>
      <c r="G1216" s="2">
        <f t="shared" si="22"/>
        <v>5548229.7197599998</v>
      </c>
      <c r="H1216" s="2">
        <f t="shared" si="23"/>
        <v>0.69000000040978193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7903539.3899999997</v>
      </c>
      <c r="D1217" s="1">
        <f>BILANCA!E240</f>
        <v>7906587.0800000001</v>
      </c>
      <c r="E1217" s="1">
        <v>0</v>
      </c>
      <c r="F1217" s="1">
        <v>0</v>
      </c>
      <c r="G1217" s="2">
        <f t="shared" si="22"/>
        <v>5549710.9707000004</v>
      </c>
      <c r="H1217" s="2">
        <f t="shared" si="23"/>
        <v>0.46999999973922968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31810.39</v>
      </c>
      <c r="D1218" s="1">
        <f>BILANCA!E241</f>
        <v>31810.39</v>
      </c>
      <c r="E1218" s="1">
        <v>0</v>
      </c>
      <c r="F1218" s="1">
        <v>0</v>
      </c>
      <c r="G1218" s="2">
        <f t="shared" si="22"/>
        <v>22426.324949999998</v>
      </c>
      <c r="H1218" s="2">
        <f t="shared" si="23"/>
        <v>0.77999999999883585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43027.74</v>
      </c>
      <c r="D1222" s="1">
        <f>BILANCA!E245</f>
        <v>90138.97</v>
      </c>
      <c r="E1222" s="1">
        <v>0</v>
      </c>
      <c r="F1222" s="1">
        <v>0</v>
      </c>
      <c r="G1222" s="2">
        <f t="shared" si="22"/>
        <v>53370.057520000002</v>
      </c>
      <c r="H1222" s="2">
        <f t="shared" si="23"/>
        <v>0.29000000000087311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43027.74</v>
      </c>
      <c r="D1223" s="1">
        <f>BILANCA!E246</f>
        <v>90138.97</v>
      </c>
      <c r="E1223" s="1">
        <v>0</v>
      </c>
      <c r="F1223" s="1">
        <v>0</v>
      </c>
      <c r="G1223" s="2">
        <f t="shared" si="22"/>
        <v>53593.3632</v>
      </c>
      <c r="H1223" s="2">
        <f t="shared" si="23"/>
        <v>0.29000000000087311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39262.81</v>
      </c>
      <c r="D1224" s="1">
        <f>BILANCA!E247</f>
        <v>90138.97</v>
      </c>
      <c r="E1224" s="1">
        <v>0</v>
      </c>
      <c r="F1224" s="1">
        <v>0</v>
      </c>
      <c r="G1224" s="2">
        <f t="shared" si="22"/>
        <v>52909.320749999999</v>
      </c>
      <c r="H1224" s="2">
        <f t="shared" si="23"/>
        <v>0.22000000000116415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3764.93</v>
      </c>
      <c r="D1225" s="1">
        <f>BILANCA!E248</f>
        <v>0</v>
      </c>
      <c r="E1225" s="1">
        <v>0</v>
      </c>
      <c r="F1225" s="1">
        <v>0</v>
      </c>
      <c r="G1225" s="2">
        <f t="shared" si="22"/>
        <v>911.1130599999999</v>
      </c>
      <c r="H1225" s="2">
        <f t="shared" si="23"/>
        <v>7.0000000000163709E-2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51616.800000000003</v>
      </c>
      <c r="D1232" s="1">
        <f>BILANCA!E255</f>
        <v>171970.46</v>
      </c>
      <c r="E1232" s="1">
        <v>0</v>
      </c>
      <c r="F1232" s="1">
        <v>0</v>
      </c>
      <c r="G1232" s="2">
        <f t="shared" si="22"/>
        <v>98493.872280000011</v>
      </c>
      <c r="H1232" s="2">
        <f t="shared" si="23"/>
        <v>0.65999999998894054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5787.11</v>
      </c>
      <c r="D1236" s="1">
        <f>BILANCA!E259</f>
        <v>5585.46</v>
      </c>
      <c r="E1236" s="1">
        <v>0</v>
      </c>
      <c r="F1236" s="1">
        <v>0</v>
      </c>
      <c r="G1236" s="2">
        <f t="shared" si="22"/>
        <v>4290.38159</v>
      </c>
      <c r="H1236" s="2">
        <f t="shared" si="23"/>
        <v>0.56999999999970896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5787.11</v>
      </c>
      <c r="D1237" s="1">
        <f>BILANCA!E260</f>
        <v>5585.46</v>
      </c>
      <c r="E1237" s="1">
        <v>0</v>
      </c>
      <c r="F1237" s="1">
        <v>0</v>
      </c>
      <c r="G1237" s="2">
        <f t="shared" si="22"/>
        <v>4307.3396199999997</v>
      </c>
      <c r="H1237" s="2">
        <f t="shared" si="23"/>
        <v>0.56999999999970896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110483.07</v>
      </c>
      <c r="D1240" s="1">
        <f>BILANCA!E264</f>
        <v>145933.78</v>
      </c>
      <c r="E1240" s="1">
        <v>0</v>
      </c>
      <c r="F1240" s="1">
        <v>0</v>
      </c>
      <c r="G1240" s="2">
        <f t="shared" si="22"/>
        <v>103404.11191000001</v>
      </c>
      <c r="H1240" s="2">
        <f t="shared" si="23"/>
        <v>0.29000000000814907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131748.01</v>
      </c>
      <c r="E1241" s="1">
        <v>0</v>
      </c>
      <c r="F1241" s="1">
        <v>0</v>
      </c>
      <c r="G1241" s="2">
        <f t="shared" si="22"/>
        <v>67981.973160000009</v>
      </c>
      <c r="H1241" s="2">
        <f t="shared" si="23"/>
        <v>1.0000000009313226E-2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2521</v>
      </c>
      <c r="D1243" s="1">
        <f>BILANCA!E267</f>
        <v>2521</v>
      </c>
      <c r="E1243" s="1">
        <v>0</v>
      </c>
      <c r="F1243" s="1">
        <v>0</v>
      </c>
      <c r="G1243" s="2">
        <f t="shared" si="24"/>
        <v>1966.38</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8713.08</v>
      </c>
      <c r="D1244" s="1">
        <f>BILANCA!E268</f>
        <v>11935.34</v>
      </c>
      <c r="E1244" s="1">
        <v>0</v>
      </c>
      <c r="F1244" s="1">
        <v>0</v>
      </c>
      <c r="G1244" s="2">
        <f t="shared" si="24"/>
        <v>8504.361359999999</v>
      </c>
      <c r="H1244" s="2">
        <f t="shared" si="23"/>
        <v>0.42000000000007276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58024.1</v>
      </c>
      <c r="D1262" s="1">
        <f>BILANCA!E286</f>
        <v>97747.26</v>
      </c>
      <c r="E1262" s="1">
        <v>0</v>
      </c>
      <c r="F1262" s="1">
        <v>0</v>
      </c>
      <c r="G1262" s="2">
        <f t="shared" si="24"/>
        <v>70731.69498</v>
      </c>
      <c r="H1262" s="2">
        <f t="shared" si="23"/>
        <v>0.35999999999330612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128669.2</v>
      </c>
      <c r="D1263" s="1">
        <f>BILANCA!E287</f>
        <v>144792.6</v>
      </c>
      <c r="E1263" s="1">
        <v>0</v>
      </c>
      <c r="F1263" s="1">
        <v>0</v>
      </c>
      <c r="G1263" s="2">
        <f t="shared" si="24"/>
        <v>117111.23200000002</v>
      </c>
      <c r="H1263" s="2">
        <f t="shared" si="23"/>
        <v>0.59999999999126885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14.36</v>
      </c>
      <c r="D1264" s="1">
        <f>BILANCA!E288</f>
        <v>4305.62</v>
      </c>
      <c r="E1264" s="1">
        <v>0</v>
      </c>
      <c r="F1264" s="1">
        <v>0</v>
      </c>
      <c r="G1264" s="2">
        <f t="shared" si="24"/>
        <v>2423.7936</v>
      </c>
      <c r="H1264" s="2">
        <f t="shared" si="23"/>
        <v>0.74000000000010857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1354408.01</v>
      </c>
      <c r="D1408" s="1">
        <f>'RAS-funkcijski'!E114</f>
        <v>1740189.68</v>
      </c>
      <c r="E1408" s="1">
        <v>0</v>
      </c>
      <c r="F1408" s="1">
        <v>0</v>
      </c>
      <c r="G1408" s="2">
        <f t="shared" si="24"/>
        <v>531826.61069999996</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1354408.01</v>
      </c>
      <c r="D1412" s="1">
        <f>'RAS-funkcijski'!E118</f>
        <v>1740189.68</v>
      </c>
      <c r="E1412" s="1">
        <v>0</v>
      </c>
      <c r="F1412" s="1">
        <v>0</v>
      </c>
      <c r="G1412" s="2">
        <f t="shared" si="24"/>
        <v>551165.76017999998</v>
      </c>
      <c r="H1412" s="2">
        <f t="shared" si="27"/>
        <v>0.33000000007450581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1354408.01</v>
      </c>
      <c r="D1414" s="1">
        <f>'RAS-funkcijski'!E120</f>
        <v>1740189.68</v>
      </c>
      <c r="E1414" s="1">
        <v>0</v>
      </c>
      <c r="F1414" s="1">
        <v>0</v>
      </c>
      <c r="G1414" s="2">
        <f t="shared" si="24"/>
        <v>560835.33492000005</v>
      </c>
      <c r="H1414" s="2">
        <f t="shared" si="27"/>
        <v>0.33000000007450581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1354408.01</v>
      </c>
      <c r="D1435" s="13">
        <f>'RAS-funkcijski'!E141</f>
        <v>1740189.68</v>
      </c>
      <c r="E1435" s="13">
        <v>0</v>
      </c>
      <c r="F1435" s="13">
        <v>0</v>
      </c>
      <c r="G1435" s="14">
        <f t="shared" si="24"/>
        <v>662365.86969000008</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128683.56</v>
      </c>
      <c r="D1480" s="6"/>
      <c r="E1480" s="6">
        <v>0</v>
      </c>
      <c r="F1480" s="6">
        <v>0</v>
      </c>
      <c r="G1480" s="7">
        <f t="shared" ref="G1480:G1580" si="34">B1480/1000*C1480</f>
        <v>128.68356</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1763613.7300000002</v>
      </c>
      <c r="D1481" s="1">
        <v>0</v>
      </c>
      <c r="E1481" s="1">
        <v>0</v>
      </c>
      <c r="F1481" s="1">
        <v>0</v>
      </c>
      <c r="G1481" s="2">
        <f t="shared" si="34"/>
        <v>3527.2274600000005</v>
      </c>
      <c r="H1481" s="2">
        <f t="shared" si="35"/>
        <v>0.26999999978579581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1758994.6500000001</v>
      </c>
      <c r="D1483" s="1">
        <v>0</v>
      </c>
      <c r="E1483" s="1">
        <v>0</v>
      </c>
      <c r="F1483" s="1">
        <v>0</v>
      </c>
      <c r="G1483" s="2">
        <f t="shared" si="34"/>
        <v>7035.9786000000004</v>
      </c>
      <c r="H1483" s="2">
        <f t="shared" si="35"/>
        <v>0.34999999986030161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1522725.52</v>
      </c>
      <c r="D1484" s="1">
        <v>0</v>
      </c>
      <c r="E1484" s="1">
        <v>0</v>
      </c>
      <c r="F1484" s="1">
        <v>0</v>
      </c>
      <c r="G1484" s="2">
        <f t="shared" si="34"/>
        <v>7613.6275999999998</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233424.82</v>
      </c>
      <c r="D1485" s="1">
        <v>0</v>
      </c>
      <c r="E1485" s="1">
        <v>0</v>
      </c>
      <c r="F1485" s="1">
        <v>0</v>
      </c>
      <c r="G1485" s="2">
        <f t="shared" si="34"/>
        <v>1400.5489200000002</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2844.31</v>
      </c>
      <c r="D1491" s="1">
        <v>0</v>
      </c>
      <c r="E1491" s="1">
        <v>0</v>
      </c>
      <c r="F1491" s="1">
        <v>0</v>
      </c>
      <c r="G1491" s="2">
        <f t="shared" si="34"/>
        <v>34.131720000000001</v>
      </c>
      <c r="H1491" s="2">
        <f t="shared" si="35"/>
        <v>0.30999999999994543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4619.08</v>
      </c>
      <c r="D1492" s="1">
        <v>0</v>
      </c>
      <c r="E1492" s="1">
        <v>0</v>
      </c>
      <c r="F1492" s="1">
        <v>0</v>
      </c>
      <c r="G1492" s="2">
        <f t="shared" si="34"/>
        <v>60.048039999999993</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1743199.07</v>
      </c>
      <c r="D1499" s="1">
        <v>0</v>
      </c>
      <c r="E1499" s="1">
        <v>0</v>
      </c>
      <c r="F1499" s="1">
        <v>0</v>
      </c>
      <c r="G1499" s="2">
        <f t="shared" si="34"/>
        <v>34863.981400000004</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1738579.98</v>
      </c>
      <c r="D1501" s="1">
        <v>0</v>
      </c>
      <c r="E1501" s="1">
        <v>0</v>
      </c>
      <c r="F1501" s="1">
        <v>0</v>
      </c>
      <c r="G1501" s="2">
        <f t="shared" si="34"/>
        <v>38248.759559999999</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1501896.77</v>
      </c>
      <c r="D1502" s="1">
        <v>0</v>
      </c>
      <c r="E1502" s="1">
        <v>0</v>
      </c>
      <c r="F1502" s="1">
        <v>0</v>
      </c>
      <c r="G1502" s="2">
        <f t="shared" si="34"/>
        <v>34543.62571</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235900.26</v>
      </c>
      <c r="D1503" s="1">
        <v>0</v>
      </c>
      <c r="E1503" s="1">
        <v>0</v>
      </c>
      <c r="F1503" s="1">
        <v>0</v>
      </c>
      <c r="G1503" s="2">
        <f t="shared" si="34"/>
        <v>5661.6062400000001</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782.95</v>
      </c>
      <c r="D1509" s="1">
        <v>0</v>
      </c>
      <c r="E1509" s="1">
        <v>0</v>
      </c>
      <c r="F1509" s="1">
        <v>0</v>
      </c>
      <c r="G1509" s="2">
        <f t="shared" si="34"/>
        <v>23.488500000000002</v>
      </c>
      <c r="H1509" s="2">
        <f t="shared" si="35"/>
        <v>4.9999999999954525E-2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4619.09</v>
      </c>
      <c r="D1510" s="1">
        <v>0</v>
      </c>
      <c r="E1510" s="1">
        <v>0</v>
      </c>
      <c r="F1510" s="1">
        <v>0</v>
      </c>
      <c r="G1510" s="2">
        <f t="shared" si="34"/>
        <v>143.19179</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149098.2200000002</v>
      </c>
      <c r="D1517" s="1">
        <v>0</v>
      </c>
      <c r="E1517" s="1">
        <v>0</v>
      </c>
      <c r="F1517" s="1">
        <v>0</v>
      </c>
      <c r="G1517" s="2">
        <f t="shared" si="34"/>
        <v>5665.7323600000072</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149098.22</v>
      </c>
      <c r="D1576" s="1">
        <v>0</v>
      </c>
      <c r="E1576" s="1">
        <v>0</v>
      </c>
      <c r="F1576" s="1">
        <v>0</v>
      </c>
      <c r="G1576" s="2">
        <f t="shared" si="34"/>
        <v>14462.527340000001</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149098.22</v>
      </c>
      <c r="D1578" s="1">
        <v>0</v>
      </c>
      <c r="E1578" s="1">
        <v>0</v>
      </c>
      <c r="F1578" s="1">
        <v>0</v>
      </c>
      <c r="G1578" s="2">
        <f t="shared" si="34"/>
        <v>14760.72378</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17587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1357374.2200000002</v>
      </c>
      <c r="I16" s="170">
        <f>'PR-RAS'!E6</f>
        <v>1783535.98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1340276.94</v>
      </c>
      <c r="I17" s="170">
        <f>'PR-RAS'!E151</f>
        <v>1735570.6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43027.740000000194</v>
      </c>
      <c r="I18" s="170">
        <f>'PR-RAS'!E645</f>
        <v>90138.969999999812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7929617.3499999996</v>
      </c>
      <c r="I20" s="173">
        <f>BILANCA!E7</f>
        <v>7929590.3499999996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229060.53000000003</v>
      </c>
      <c r="I21" s="175">
        <f>BILANCA!E68</f>
        <v>420014.77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128683.55999999998</v>
      </c>
      <c r="I22" s="175">
        <f>BILANCA!E176</f>
        <v>149098.22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8029994.3199999994</v>
      </c>
      <c r="I23" s="177">
        <f>BILANCA!E237</f>
        <v>8200506.8999999994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1354408.01</v>
      </c>
      <c r="I27" s="175">
        <f>'RAS-funkcijski'!E114</f>
        <v>1740189.68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1354408.01</v>
      </c>
      <c r="I28" s="179">
        <f>'RAS-funkcijski'!E141</f>
        <v>1740189.68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128683.56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149098.2200000002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149098.22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60" zoomScaleNormal="100" workbookViewId="0">
      <selection activeCell="E285" sqref="E2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1357374.2200000002</v>
      </c>
      <c r="E6" s="51">
        <f>E7+E44+E50+E82+E106+E124+E133+E139</f>
        <v>1783535.98</v>
      </c>
      <c r="F6" s="52">
        <f t="shared" ref="F6:F131" si="0">IF(D6&lt;&gt;0,IF(E6/D6&gt;=100,"&gt;&gt;100",E6/D6*100),"-")</f>
        <v>131.39604051121583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1203775.7800000003</v>
      </c>
      <c r="E50" s="51">
        <f>E51+E54+E59+E62+E65+E68+E71+E74+E77</f>
        <v>1581351.96</v>
      </c>
      <c r="F50" s="52">
        <f t="shared" si="0"/>
        <v>131.36598910471514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1153173.2000000002</v>
      </c>
      <c r="E68" s="51">
        <f t="shared" si="15"/>
        <v>1476756.56</v>
      </c>
      <c r="F68" s="52">
        <f t="shared" si="0"/>
        <v>128.06025668997509</v>
      </c>
    </row>
    <row r="69" spans="1:6" ht="12.75" customHeight="1" x14ac:dyDescent="0.2">
      <c r="A69" s="53" t="s">
        <v>184</v>
      </c>
      <c r="B69" s="85" t="s">
        <v>185</v>
      </c>
      <c r="C69" s="50" t="s">
        <v>184</v>
      </c>
      <c r="D69" s="242">
        <v>1151315.0900000001</v>
      </c>
      <c r="E69" s="242">
        <v>1474956.96</v>
      </c>
      <c r="F69" s="52">
        <f t="shared" si="0"/>
        <v>128.1106252155524</v>
      </c>
    </row>
    <row r="70" spans="1:6" ht="24" x14ac:dyDescent="0.2">
      <c r="A70" s="53" t="s">
        <v>186</v>
      </c>
      <c r="B70" s="85" t="s">
        <v>187</v>
      </c>
      <c r="C70" s="50" t="s">
        <v>186</v>
      </c>
      <c r="D70" s="242">
        <v>1858.11</v>
      </c>
      <c r="E70" s="242">
        <v>1799.6</v>
      </c>
      <c r="F70" s="52">
        <f t="shared" si="0"/>
        <v>96.851101387969493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50602.58</v>
      </c>
      <c r="E74" s="51">
        <f t="shared" si="17"/>
        <v>104595.4</v>
      </c>
      <c r="F74" s="52">
        <f t="shared" si="0"/>
        <v>206.69973744421725</v>
      </c>
    </row>
    <row r="75" spans="1:6" ht="12.75" customHeight="1" x14ac:dyDescent="0.2">
      <c r="A75" s="53" t="s">
        <v>196</v>
      </c>
      <c r="B75" s="85" t="s">
        <v>197</v>
      </c>
      <c r="C75" s="50" t="s">
        <v>196</v>
      </c>
      <c r="D75" s="242">
        <v>50602.58</v>
      </c>
      <c r="E75" s="242">
        <v>104595.4</v>
      </c>
      <c r="F75" s="52">
        <f t="shared" si="0"/>
        <v>206.69973744421725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13614.24</v>
      </c>
      <c r="E106" s="51">
        <f t="shared" si="23"/>
        <v>19433.21</v>
      </c>
      <c r="F106" s="52">
        <f t="shared" si="0"/>
        <v>142.7417909483012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13614.24</v>
      </c>
      <c r="E112" s="51">
        <f t="shared" si="25"/>
        <v>19433.21</v>
      </c>
      <c r="F112" s="52">
        <f t="shared" si="0"/>
        <v>142.7417909483012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13614.24</v>
      </c>
      <c r="E117" s="242">
        <v>19433.21</v>
      </c>
      <c r="F117" s="52">
        <f t="shared" si="0"/>
        <v>142.7417909483012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2782.17</v>
      </c>
      <c r="E124" s="51">
        <f t="shared" si="27"/>
        <v>21670.86</v>
      </c>
      <c r="F124" s="52">
        <f t="shared" si="0"/>
        <v>778.91933275105407</v>
      </c>
    </row>
    <row r="125" spans="1:6" ht="12.75" customHeight="1" x14ac:dyDescent="0.2">
      <c r="A125" s="53">
        <v>661</v>
      </c>
      <c r="B125" s="86" t="s">
        <v>296</v>
      </c>
      <c r="C125" s="50" t="s">
        <v>297</v>
      </c>
      <c r="D125" s="51">
        <f t="shared" ref="D125:E125" si="28">SUM(D126:D127)</f>
        <v>2782.17</v>
      </c>
      <c r="E125" s="51">
        <f t="shared" si="28"/>
        <v>21670.86</v>
      </c>
      <c r="F125" s="52">
        <f t="shared" si="0"/>
        <v>778.91933275105407</v>
      </c>
    </row>
    <row r="126" spans="1:6" ht="12.75" customHeight="1" x14ac:dyDescent="0.2">
      <c r="A126" s="53">
        <v>6614</v>
      </c>
      <c r="B126" s="86" t="s">
        <v>298</v>
      </c>
      <c r="C126" s="50" t="s">
        <v>299</v>
      </c>
      <c r="D126" s="242">
        <v>587.84</v>
      </c>
      <c r="E126" s="242">
        <v>9544.31</v>
      </c>
      <c r="F126" s="52">
        <f t="shared" si="0"/>
        <v>1623.6237751769188</v>
      </c>
    </row>
    <row r="127" spans="1:6" ht="12.75" customHeight="1" x14ac:dyDescent="0.2">
      <c r="A127" s="53">
        <v>6615</v>
      </c>
      <c r="B127" s="86" t="s">
        <v>300</v>
      </c>
      <c r="C127" s="50" t="s">
        <v>301</v>
      </c>
      <c r="D127" s="242">
        <v>2194.33</v>
      </c>
      <c r="E127" s="242">
        <v>12126.55</v>
      </c>
      <c r="F127" s="52">
        <f t="shared" si="0"/>
        <v>552.63109924213768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137202.03</v>
      </c>
      <c r="E133" s="51">
        <f t="shared" si="30"/>
        <v>161079.95000000001</v>
      </c>
      <c r="F133" s="52">
        <f t="shared" ref="F133:F223" si="31">IF(D133&lt;&gt;0,IF(E133/D133&gt;=100,"&gt;&gt;100",E133/D133*100),"-")</f>
        <v>117.40347427804095</v>
      </c>
    </row>
    <row r="134" spans="1:6" ht="24" x14ac:dyDescent="0.2">
      <c r="A134" s="53">
        <v>671</v>
      </c>
      <c r="B134" s="232" t="s">
        <v>314</v>
      </c>
      <c r="C134" s="50" t="s">
        <v>315</v>
      </c>
      <c r="D134" s="51">
        <f t="shared" ref="D134:E134" si="32">SUM(D135:D137)</f>
        <v>137202.03</v>
      </c>
      <c r="E134" s="51">
        <f t="shared" si="32"/>
        <v>161079.95000000001</v>
      </c>
      <c r="F134" s="52">
        <f t="shared" si="31"/>
        <v>117.40347427804095</v>
      </c>
    </row>
    <row r="135" spans="1:6" ht="12.75" customHeight="1" x14ac:dyDescent="0.2">
      <c r="A135" s="53">
        <v>6711</v>
      </c>
      <c r="B135" s="85" t="s">
        <v>316</v>
      </c>
      <c r="C135" s="50" t="s">
        <v>317</v>
      </c>
      <c r="D135" s="242">
        <v>135678.01999999999</v>
      </c>
      <c r="E135" s="242">
        <v>159826.81</v>
      </c>
      <c r="F135" s="52">
        <f t="shared" si="31"/>
        <v>117.79860142416582</v>
      </c>
    </row>
    <row r="136" spans="1:6" ht="24" x14ac:dyDescent="0.2">
      <c r="A136" s="53">
        <v>6712</v>
      </c>
      <c r="B136" s="232" t="s">
        <v>318</v>
      </c>
      <c r="C136" s="50" t="s">
        <v>319</v>
      </c>
      <c r="D136" s="242">
        <v>1524.01</v>
      </c>
      <c r="E136" s="242">
        <v>1253.1400000000001</v>
      </c>
      <c r="F136" s="52">
        <f t="shared" si="31"/>
        <v>82.226494576807241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1340276.94</v>
      </c>
      <c r="E151" s="51">
        <f t="shared" si="35"/>
        <v>1735570.6</v>
      </c>
      <c r="F151" s="52">
        <f t="shared" si="31"/>
        <v>129.49343140978013</v>
      </c>
    </row>
    <row r="152" spans="1:6" ht="12.75" customHeight="1" x14ac:dyDescent="0.2">
      <c r="A152" s="53">
        <v>31</v>
      </c>
      <c r="B152" s="85" t="s">
        <v>349</v>
      </c>
      <c r="C152" s="50" t="s">
        <v>35</v>
      </c>
      <c r="D152" s="51">
        <f t="shared" ref="D152:E152" si="36">D153+D158+D159</f>
        <v>1170662.53</v>
      </c>
      <c r="E152" s="51">
        <f t="shared" si="36"/>
        <v>1501143.36</v>
      </c>
      <c r="F152" s="52">
        <f t="shared" si="31"/>
        <v>128.23023899124883</v>
      </c>
    </row>
    <row r="153" spans="1:6" ht="12.75" customHeight="1" x14ac:dyDescent="0.2">
      <c r="A153" s="53">
        <v>311</v>
      </c>
      <c r="B153" s="85" t="s">
        <v>350</v>
      </c>
      <c r="C153" s="50" t="s">
        <v>351</v>
      </c>
      <c r="D153" s="51">
        <f t="shared" ref="D153:E153" si="37">SUM(D154:D157)</f>
        <v>962984.95999999996</v>
      </c>
      <c r="E153" s="51">
        <f t="shared" si="37"/>
        <v>1242155.56</v>
      </c>
      <c r="F153" s="52">
        <f t="shared" si="31"/>
        <v>128.99013085313399</v>
      </c>
    </row>
    <row r="154" spans="1:6" ht="12.75" customHeight="1" x14ac:dyDescent="0.2">
      <c r="A154" s="53">
        <v>3111</v>
      </c>
      <c r="B154" s="85" t="s">
        <v>352</v>
      </c>
      <c r="C154" s="50" t="s">
        <v>353</v>
      </c>
      <c r="D154" s="242">
        <v>943498.03</v>
      </c>
      <c r="E154" s="242">
        <v>1216676.8999999999</v>
      </c>
      <c r="F154" s="52">
        <f t="shared" si="31"/>
        <v>128.95383575946627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13964.99</v>
      </c>
      <c r="E156" s="242">
        <v>18354.86</v>
      </c>
      <c r="F156" s="52">
        <f t="shared" si="31"/>
        <v>131.43482379865651</v>
      </c>
    </row>
    <row r="157" spans="1:6" ht="12.75" customHeight="1" x14ac:dyDescent="0.2">
      <c r="A157" s="53">
        <v>3114</v>
      </c>
      <c r="B157" s="85" t="s">
        <v>358</v>
      </c>
      <c r="C157" s="50" t="s">
        <v>359</v>
      </c>
      <c r="D157" s="242">
        <v>5521.94</v>
      </c>
      <c r="E157" s="242">
        <v>7123.8</v>
      </c>
      <c r="F157" s="52">
        <f t="shared" si="31"/>
        <v>129.00900770381426</v>
      </c>
    </row>
    <row r="158" spans="1:6" ht="12.75" customHeight="1" x14ac:dyDescent="0.2">
      <c r="A158" s="53">
        <v>312</v>
      </c>
      <c r="B158" s="85" t="s">
        <v>360</v>
      </c>
      <c r="C158" s="50" t="s">
        <v>361</v>
      </c>
      <c r="D158" s="242">
        <v>47914.84</v>
      </c>
      <c r="E158" s="242">
        <v>53603.57</v>
      </c>
      <c r="F158" s="52">
        <f t="shared" si="31"/>
        <v>111.87258477749273</v>
      </c>
    </row>
    <row r="159" spans="1:6" ht="12.75" customHeight="1" x14ac:dyDescent="0.2">
      <c r="A159" s="53">
        <v>313</v>
      </c>
      <c r="B159" s="85" t="s">
        <v>362</v>
      </c>
      <c r="C159" s="50" t="s">
        <v>363</v>
      </c>
      <c r="D159" s="51">
        <f t="shared" ref="D159:E159" si="38">SUM(D160:D162)</f>
        <v>159762.73000000001</v>
      </c>
      <c r="E159" s="51">
        <f t="shared" si="38"/>
        <v>205384.23</v>
      </c>
      <c r="F159" s="52">
        <f t="shared" si="31"/>
        <v>128.55578394285075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159762.73000000001</v>
      </c>
      <c r="E161" s="242">
        <v>205384.23</v>
      </c>
      <c r="F161" s="52">
        <f t="shared" si="31"/>
        <v>128.55578394285075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169125.91</v>
      </c>
      <c r="E163" s="51">
        <f t="shared" si="39"/>
        <v>232863.82</v>
      </c>
      <c r="F163" s="52">
        <f t="shared" si="31"/>
        <v>137.68666196681514</v>
      </c>
    </row>
    <row r="164" spans="1:6" ht="12.75" customHeight="1" x14ac:dyDescent="0.2">
      <c r="A164" s="53">
        <v>321</v>
      </c>
      <c r="B164" s="85" t="s">
        <v>371</v>
      </c>
      <c r="C164" s="50" t="s">
        <v>372</v>
      </c>
      <c r="D164" s="51">
        <f t="shared" ref="D164:E164" si="40">SUM(D165:D168)</f>
        <v>71063.640000000014</v>
      </c>
      <c r="E164" s="51">
        <f t="shared" si="40"/>
        <v>109399.63</v>
      </c>
      <c r="F164" s="52">
        <f t="shared" si="31"/>
        <v>153.94599826296539</v>
      </c>
    </row>
    <row r="165" spans="1:6" ht="12.75" customHeight="1" x14ac:dyDescent="0.2">
      <c r="A165" s="53">
        <v>3211</v>
      </c>
      <c r="B165" s="85" t="s">
        <v>373</v>
      </c>
      <c r="C165" s="50" t="s">
        <v>374</v>
      </c>
      <c r="D165" s="242">
        <v>40385.33</v>
      </c>
      <c r="E165" s="242">
        <v>69495.960000000006</v>
      </c>
      <c r="F165" s="52">
        <f t="shared" si="31"/>
        <v>172.08218925040356</v>
      </c>
    </row>
    <row r="166" spans="1:6" ht="12.75" customHeight="1" x14ac:dyDescent="0.2">
      <c r="A166" s="53">
        <v>3212</v>
      </c>
      <c r="B166" s="85" t="s">
        <v>375</v>
      </c>
      <c r="C166" s="50" t="s">
        <v>376</v>
      </c>
      <c r="D166" s="242">
        <v>28162.69</v>
      </c>
      <c r="E166" s="242">
        <v>35500</v>
      </c>
      <c r="F166" s="52">
        <f t="shared" si="31"/>
        <v>126.05329959602581</v>
      </c>
    </row>
    <row r="167" spans="1:6" ht="12.75" customHeight="1" x14ac:dyDescent="0.2">
      <c r="A167" s="53">
        <v>3213</v>
      </c>
      <c r="B167" s="85" t="s">
        <v>377</v>
      </c>
      <c r="C167" s="50" t="s">
        <v>378</v>
      </c>
      <c r="D167" s="242">
        <v>1623.46</v>
      </c>
      <c r="E167" s="242">
        <v>3904.67</v>
      </c>
      <c r="F167" s="52">
        <f t="shared" si="31"/>
        <v>240.51531913320932</v>
      </c>
    </row>
    <row r="168" spans="1:6" ht="12.75" customHeight="1" x14ac:dyDescent="0.2">
      <c r="A168" s="53">
        <v>3214</v>
      </c>
      <c r="B168" s="85" t="s">
        <v>379</v>
      </c>
      <c r="C168" s="50" t="s">
        <v>380</v>
      </c>
      <c r="D168" s="242">
        <v>892.16</v>
      </c>
      <c r="E168" s="242">
        <v>499</v>
      </c>
      <c r="F168" s="52">
        <f t="shared" si="31"/>
        <v>55.93167144906743</v>
      </c>
    </row>
    <row r="169" spans="1:6" ht="12.75" customHeight="1" x14ac:dyDescent="0.2">
      <c r="A169" s="53">
        <v>322</v>
      </c>
      <c r="B169" s="85" t="s">
        <v>381</v>
      </c>
      <c r="C169" s="50" t="s">
        <v>382</v>
      </c>
      <c r="D169" s="51">
        <f t="shared" ref="D169:E169" si="41">SUM(D170:D176)</f>
        <v>56367.199999999997</v>
      </c>
      <c r="E169" s="51">
        <f t="shared" si="41"/>
        <v>57157.62</v>
      </c>
      <c r="F169" s="52">
        <f t="shared" si="31"/>
        <v>101.40226940490216</v>
      </c>
    </row>
    <row r="170" spans="1:6" ht="12.75" customHeight="1" x14ac:dyDescent="0.2">
      <c r="A170" s="53">
        <v>3221</v>
      </c>
      <c r="B170" s="85" t="s">
        <v>383</v>
      </c>
      <c r="C170" s="50" t="s">
        <v>384</v>
      </c>
      <c r="D170" s="242">
        <v>8597.25</v>
      </c>
      <c r="E170" s="242">
        <v>7677.96</v>
      </c>
      <c r="F170" s="52">
        <f t="shared" si="31"/>
        <v>89.307162173950971</v>
      </c>
    </row>
    <row r="171" spans="1:6" ht="12.75" customHeight="1" x14ac:dyDescent="0.2">
      <c r="A171" s="53">
        <v>3222</v>
      </c>
      <c r="B171" s="85" t="s">
        <v>385</v>
      </c>
      <c r="C171" s="50" t="s">
        <v>386</v>
      </c>
      <c r="D171" s="242">
        <v>16777.41</v>
      </c>
      <c r="E171" s="242">
        <v>16306.41</v>
      </c>
      <c r="F171" s="52">
        <f t="shared" si="31"/>
        <v>97.192653693269705</v>
      </c>
    </row>
    <row r="172" spans="1:6" ht="12.75" customHeight="1" x14ac:dyDescent="0.2">
      <c r="A172" s="53">
        <v>3223</v>
      </c>
      <c r="B172" s="85" t="s">
        <v>387</v>
      </c>
      <c r="C172" s="50" t="s">
        <v>388</v>
      </c>
      <c r="D172" s="242">
        <v>22488.85</v>
      </c>
      <c r="E172" s="242">
        <v>28913.26</v>
      </c>
      <c r="F172" s="52">
        <f t="shared" si="31"/>
        <v>128.56708991344601</v>
      </c>
    </row>
    <row r="173" spans="1:6" ht="12.75" customHeight="1" x14ac:dyDescent="0.2">
      <c r="A173" s="53">
        <v>3224</v>
      </c>
      <c r="B173" s="85" t="s">
        <v>389</v>
      </c>
      <c r="C173" s="50" t="s">
        <v>390</v>
      </c>
      <c r="D173" s="242">
        <v>6081.39</v>
      </c>
      <c r="E173" s="242">
        <v>4075.12</v>
      </c>
      <c r="F173" s="52">
        <f t="shared" si="31"/>
        <v>67.009680352682523</v>
      </c>
    </row>
    <row r="174" spans="1:6" ht="12.75" customHeight="1" x14ac:dyDescent="0.2">
      <c r="A174" s="53">
        <v>3225</v>
      </c>
      <c r="B174" s="85" t="s">
        <v>391</v>
      </c>
      <c r="C174" s="50" t="s">
        <v>392</v>
      </c>
      <c r="D174" s="242">
        <v>563.64</v>
      </c>
      <c r="E174" s="242">
        <v>0</v>
      </c>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1858.66</v>
      </c>
      <c r="E176" s="242">
        <v>184.87</v>
      </c>
      <c r="F176" s="52">
        <f t="shared" si="31"/>
        <v>9.9464130072202543</v>
      </c>
    </row>
    <row r="177" spans="1:6" ht="12.75" customHeight="1" x14ac:dyDescent="0.2">
      <c r="A177" s="53">
        <v>323</v>
      </c>
      <c r="B177" s="85" t="s">
        <v>397</v>
      </c>
      <c r="C177" s="50" t="s">
        <v>398</v>
      </c>
      <c r="D177" s="51">
        <f t="shared" ref="D177:E177" si="42">SUM(D178:D186)</f>
        <v>26213.009999999995</v>
      </c>
      <c r="E177" s="51">
        <f t="shared" si="42"/>
        <v>38104.219999999994</v>
      </c>
      <c r="F177" s="52">
        <f t="shared" si="31"/>
        <v>145.3637716538467</v>
      </c>
    </row>
    <row r="178" spans="1:6" ht="12.75" customHeight="1" x14ac:dyDescent="0.2">
      <c r="A178" s="53">
        <v>3231</v>
      </c>
      <c r="B178" s="85" t="s">
        <v>399</v>
      </c>
      <c r="C178" s="50" t="s">
        <v>400</v>
      </c>
      <c r="D178" s="242">
        <v>1903.81</v>
      </c>
      <c r="E178" s="242">
        <v>2132.62</v>
      </c>
      <c r="F178" s="52">
        <f t="shared" si="31"/>
        <v>112.01853126099768</v>
      </c>
    </row>
    <row r="179" spans="1:6" ht="12.75" customHeight="1" x14ac:dyDescent="0.2">
      <c r="A179" s="53">
        <v>3232</v>
      </c>
      <c r="B179" s="85" t="s">
        <v>401</v>
      </c>
      <c r="C179" s="50" t="s">
        <v>402</v>
      </c>
      <c r="D179" s="242">
        <v>11599.06</v>
      </c>
      <c r="E179" s="242">
        <v>13619.91</v>
      </c>
      <c r="F179" s="52">
        <f t="shared" si="31"/>
        <v>117.42253251556592</v>
      </c>
    </row>
    <row r="180" spans="1:6" ht="12.75" customHeight="1" x14ac:dyDescent="0.2">
      <c r="A180" s="53">
        <v>3233</v>
      </c>
      <c r="B180" s="85" t="s">
        <v>403</v>
      </c>
      <c r="C180" s="50" t="s">
        <v>404</v>
      </c>
      <c r="D180" s="242">
        <v>321.45999999999998</v>
      </c>
      <c r="E180" s="242">
        <v>254.88</v>
      </c>
      <c r="F180" s="52">
        <f t="shared" si="31"/>
        <v>79.288247371368143</v>
      </c>
    </row>
    <row r="181" spans="1:6" ht="12.75" customHeight="1" x14ac:dyDescent="0.2">
      <c r="A181" s="53">
        <v>3234</v>
      </c>
      <c r="B181" s="85" t="s">
        <v>405</v>
      </c>
      <c r="C181" s="50" t="s">
        <v>406</v>
      </c>
      <c r="D181" s="242">
        <v>3031.35</v>
      </c>
      <c r="E181" s="242">
        <v>3065.43</v>
      </c>
      <c r="F181" s="52">
        <f t="shared" si="31"/>
        <v>101.12425157108218</v>
      </c>
    </row>
    <row r="182" spans="1:6" ht="12.75" customHeight="1" x14ac:dyDescent="0.2">
      <c r="A182" s="53">
        <v>3235</v>
      </c>
      <c r="B182" s="85" t="s">
        <v>407</v>
      </c>
      <c r="C182" s="50" t="s">
        <v>408</v>
      </c>
      <c r="D182" s="242">
        <v>1250</v>
      </c>
      <c r="E182" s="242">
        <v>1500</v>
      </c>
      <c r="F182" s="52">
        <f t="shared" si="31"/>
        <v>120</v>
      </c>
    </row>
    <row r="183" spans="1:6" ht="12.75" customHeight="1" x14ac:dyDescent="0.2">
      <c r="A183" s="53">
        <v>3236</v>
      </c>
      <c r="B183" s="85" t="s">
        <v>409</v>
      </c>
      <c r="C183" s="50" t="s">
        <v>410</v>
      </c>
      <c r="D183" s="242">
        <v>2839.69</v>
      </c>
      <c r="E183" s="242">
        <v>2688.6</v>
      </c>
      <c r="F183" s="52">
        <f t="shared" si="31"/>
        <v>94.679348802157975</v>
      </c>
    </row>
    <row r="184" spans="1:6" ht="12.75" customHeight="1" x14ac:dyDescent="0.2">
      <c r="A184" s="53">
        <v>3237</v>
      </c>
      <c r="B184" s="85" t="s">
        <v>411</v>
      </c>
      <c r="C184" s="50" t="s">
        <v>412</v>
      </c>
      <c r="D184" s="242">
        <v>2368.0500000000002</v>
      </c>
      <c r="E184" s="242">
        <v>3404.33</v>
      </c>
      <c r="F184" s="52">
        <f t="shared" si="31"/>
        <v>143.76090031882771</v>
      </c>
    </row>
    <row r="185" spans="1:6" ht="12.75" customHeight="1" x14ac:dyDescent="0.2">
      <c r="A185" s="53">
        <v>3238</v>
      </c>
      <c r="B185" s="85" t="s">
        <v>413</v>
      </c>
      <c r="C185" s="50" t="s">
        <v>414</v>
      </c>
      <c r="D185" s="242">
        <v>834.19</v>
      </c>
      <c r="E185" s="242">
        <v>2748.92</v>
      </c>
      <c r="F185" s="52">
        <f t="shared" si="31"/>
        <v>329.53164147256621</v>
      </c>
    </row>
    <row r="186" spans="1:6" ht="12.75" customHeight="1" x14ac:dyDescent="0.2">
      <c r="A186" s="53">
        <v>3239</v>
      </c>
      <c r="B186" s="85" t="s">
        <v>415</v>
      </c>
      <c r="C186" s="50" t="s">
        <v>416</v>
      </c>
      <c r="D186" s="242">
        <v>2065.4</v>
      </c>
      <c r="E186" s="242">
        <v>8689.5300000000007</v>
      </c>
      <c r="F186" s="52">
        <f t="shared" si="31"/>
        <v>420.71898905780961</v>
      </c>
    </row>
    <row r="187" spans="1:6" ht="12.75" customHeight="1" x14ac:dyDescent="0.2">
      <c r="A187" s="53">
        <v>324</v>
      </c>
      <c r="B187" s="85" t="s">
        <v>417</v>
      </c>
      <c r="C187" s="50" t="s">
        <v>418</v>
      </c>
      <c r="D187" s="242">
        <v>796</v>
      </c>
      <c r="E187" s="242">
        <v>11687</v>
      </c>
      <c r="F187" s="52">
        <f t="shared" si="31"/>
        <v>1468.21608040201</v>
      </c>
    </row>
    <row r="188" spans="1:6" ht="12.75" customHeight="1" x14ac:dyDescent="0.2">
      <c r="A188" s="53">
        <v>329</v>
      </c>
      <c r="B188" s="85" t="s">
        <v>419</v>
      </c>
      <c r="C188" s="50" t="s">
        <v>420</v>
      </c>
      <c r="D188" s="51">
        <f t="shared" ref="D188:E188" si="43">SUM(D189:D195)</f>
        <v>14686.060000000001</v>
      </c>
      <c r="E188" s="51">
        <f t="shared" si="43"/>
        <v>16515.350000000002</v>
      </c>
      <c r="F188" s="52">
        <f t="shared" si="31"/>
        <v>112.45596163981355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2366.37</v>
      </c>
      <c r="E190" s="242">
        <v>1761.42</v>
      </c>
      <c r="F190" s="52">
        <f t="shared" si="31"/>
        <v>74.43552783377072</v>
      </c>
    </row>
    <row r="191" spans="1:6" ht="12.75" customHeight="1" x14ac:dyDescent="0.2">
      <c r="A191" s="53">
        <v>3293</v>
      </c>
      <c r="B191" s="85" t="s">
        <v>425</v>
      </c>
      <c r="C191" s="50" t="s">
        <v>426</v>
      </c>
      <c r="D191" s="242">
        <v>4863.72</v>
      </c>
      <c r="E191" s="242">
        <v>3666.8</v>
      </c>
      <c r="F191" s="52">
        <f t="shared" si="31"/>
        <v>75.390853091872074</v>
      </c>
    </row>
    <row r="192" spans="1:6" ht="12.75" customHeight="1" x14ac:dyDescent="0.2">
      <c r="A192" s="53">
        <v>3294</v>
      </c>
      <c r="B192" s="85" t="s">
        <v>427</v>
      </c>
      <c r="C192" s="50" t="s">
        <v>428</v>
      </c>
      <c r="D192" s="242">
        <v>0</v>
      </c>
      <c r="E192" s="242">
        <v>25</v>
      </c>
      <c r="F192" s="52" t="str">
        <f t="shared" si="31"/>
        <v>-</v>
      </c>
    </row>
    <row r="193" spans="1:6" ht="12.75" customHeight="1" x14ac:dyDescent="0.2">
      <c r="A193" s="53">
        <v>3295</v>
      </c>
      <c r="B193" s="85" t="s">
        <v>429</v>
      </c>
      <c r="C193" s="50" t="s">
        <v>430</v>
      </c>
      <c r="D193" s="242">
        <v>3149.77</v>
      </c>
      <c r="E193" s="242">
        <v>3696</v>
      </c>
      <c r="F193" s="52">
        <f t="shared" si="31"/>
        <v>117.34190115468748</v>
      </c>
    </row>
    <row r="194" spans="1:6" ht="12.75" customHeight="1" x14ac:dyDescent="0.2">
      <c r="A194" s="53" t="s">
        <v>431</v>
      </c>
      <c r="B194" s="85" t="s">
        <v>432</v>
      </c>
      <c r="C194" s="50" t="s">
        <v>431</v>
      </c>
      <c r="D194" s="242">
        <v>100</v>
      </c>
      <c r="E194" s="242"/>
      <c r="F194" s="52">
        <f t="shared" si="31"/>
        <v>0</v>
      </c>
    </row>
    <row r="195" spans="1:6" ht="12.75" customHeight="1" x14ac:dyDescent="0.2">
      <c r="A195" s="53">
        <v>3299</v>
      </c>
      <c r="B195" s="85" t="s">
        <v>433</v>
      </c>
      <c r="C195" s="50" t="s">
        <v>434</v>
      </c>
      <c r="D195" s="242">
        <v>4206.2</v>
      </c>
      <c r="E195" s="242">
        <v>7366.13</v>
      </c>
      <c r="F195" s="52">
        <f t="shared" si="31"/>
        <v>175.12552898102803</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488.5</v>
      </c>
      <c r="E263" s="51">
        <f t="shared" si="68"/>
        <v>1563.42</v>
      </c>
      <c r="F263" s="52">
        <f t="shared" ref="F263:F267" si="69">IF(D263&lt;&gt;0,IF(E263/D263&gt;=100,"&gt;&gt;100",E263/D263*100),"-")</f>
        <v>320.04503582395085</v>
      </c>
    </row>
    <row r="264" spans="1:6" ht="12.75" customHeight="1" x14ac:dyDescent="0.2">
      <c r="A264" s="53">
        <v>381</v>
      </c>
      <c r="B264" s="85" t="s">
        <v>567</v>
      </c>
      <c r="C264" s="50" t="s">
        <v>568</v>
      </c>
      <c r="D264" s="51">
        <f t="shared" ref="D264:E264" si="70">SUM(D265:D267)</f>
        <v>488.5</v>
      </c>
      <c r="E264" s="51">
        <f t="shared" si="70"/>
        <v>1563.42</v>
      </c>
      <c r="F264" s="52">
        <f t="shared" si="69"/>
        <v>320.04503582395085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488.5</v>
      </c>
      <c r="E266" s="242">
        <v>1563.42</v>
      </c>
      <c r="F266" s="52">
        <f t="shared" si="69"/>
        <v>320.04503582395085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1340276.94</v>
      </c>
      <c r="E289" s="51">
        <f t="shared" si="79"/>
        <v>1735570.6</v>
      </c>
      <c r="F289" s="52">
        <f t="shared" si="76"/>
        <v>129.49343140978013</v>
      </c>
    </row>
    <row r="290" spans="1:6" ht="12.75" customHeight="1" x14ac:dyDescent="0.2">
      <c r="A290" s="53" t="s">
        <v>608</v>
      </c>
      <c r="B290" s="85" t="s">
        <v>619</v>
      </c>
      <c r="C290" s="50" t="s">
        <v>620</v>
      </c>
      <c r="D290" s="51">
        <f>IF(D6&gt;=D289,D6-D289,0)</f>
        <v>17097.280000000261</v>
      </c>
      <c r="E290" s="51">
        <f>IF(E6&gt;=E289,E6-E289,0)</f>
        <v>47965.379999999888</v>
      </c>
      <c r="F290" s="52">
        <f t="shared" si="76"/>
        <v>280.54392277601556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22165.53</v>
      </c>
      <c r="E292" s="242">
        <v>43027.74</v>
      </c>
      <c r="F292" s="52">
        <f t="shared" si="76"/>
        <v>194.12005938951157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51616.800000000003</v>
      </c>
      <c r="E294" s="242">
        <v>171970.46</v>
      </c>
      <c r="F294" s="52">
        <f t="shared" si="76"/>
        <v>333.16761209528676</v>
      </c>
    </row>
    <row r="295" spans="1:6" ht="24" x14ac:dyDescent="0.2">
      <c r="A295" s="53">
        <v>9661</v>
      </c>
      <c r="B295" s="85" t="s">
        <v>629</v>
      </c>
      <c r="C295" s="50" t="s">
        <v>630</v>
      </c>
      <c r="D295" s="242">
        <v>421.08</v>
      </c>
      <c r="E295" s="242">
        <v>3982.03</v>
      </c>
      <c r="F295" s="52">
        <f t="shared" si="76"/>
        <v>945.67065640733358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17896</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17896</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17896</v>
      </c>
      <c r="E317" s="51">
        <f t="shared" si="87"/>
        <v>0</v>
      </c>
      <c r="F317" s="52">
        <f t="shared" si="81"/>
        <v>0</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17896</v>
      </c>
      <c r="E322" s="242">
        <v>0</v>
      </c>
      <c r="F322" s="52">
        <f t="shared" si="81"/>
        <v>0</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14131.07</v>
      </c>
      <c r="E350" s="51">
        <f t="shared" si="95"/>
        <v>4619.08</v>
      </c>
      <c r="F350" s="52">
        <f t="shared" si="81"/>
        <v>32.687404421604313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14131.07</v>
      </c>
      <c r="E363" s="51">
        <f t="shared" si="99"/>
        <v>3490.94</v>
      </c>
      <c r="F363" s="52">
        <f t="shared" si="81"/>
        <v>24.704003306189836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11734.34</v>
      </c>
      <c r="E369" s="51">
        <f t="shared" si="101"/>
        <v>2099.69</v>
      </c>
      <c r="F369" s="52">
        <f t="shared" si="81"/>
        <v>17.893550042013441</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11734.34</v>
      </c>
      <c r="E376" s="242">
        <v>2099.69</v>
      </c>
      <c r="F376" s="52">
        <f t="shared" si="81"/>
        <v>17.893550042013441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2396.73</v>
      </c>
      <c r="E383" s="51">
        <f t="shared" si="103"/>
        <v>1391.25</v>
      </c>
      <c r="F383" s="52">
        <f t="shared" si="81"/>
        <v>58.047840182248308</v>
      </c>
    </row>
    <row r="384" spans="1:6" ht="12.75" customHeight="1" x14ac:dyDescent="0.2">
      <c r="A384" s="53">
        <v>4241</v>
      </c>
      <c r="B384" s="85" t="s">
        <v>783</v>
      </c>
      <c r="C384" s="50" t="s">
        <v>784</v>
      </c>
      <c r="D384" s="242">
        <v>2396.73</v>
      </c>
      <c r="E384" s="242">
        <v>1391.25</v>
      </c>
      <c r="F384" s="52">
        <f t="shared" si="81"/>
        <v>58.047840182248308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1128.1400000000001</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v>1128.1400000000001</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3764.9300000000003</v>
      </c>
      <c r="E407" s="51">
        <f t="shared" si="110"/>
        <v>0</v>
      </c>
      <c r="F407" s="52">
        <f t="shared" si="81"/>
        <v>0</v>
      </c>
    </row>
    <row r="408" spans="1:6" ht="12.75" customHeight="1" x14ac:dyDescent="0.2">
      <c r="A408" s="53" t="s">
        <v>608</v>
      </c>
      <c r="B408" s="85" t="s">
        <v>821</v>
      </c>
      <c r="C408" s="50" t="s">
        <v>822</v>
      </c>
      <c r="D408" s="51">
        <f t="shared" ref="D408:E408" si="111">IF(D350&gt;=D298,D350-D298,0)</f>
        <v>0</v>
      </c>
      <c r="E408" s="51">
        <f t="shared" si="111"/>
        <v>4619.08</v>
      </c>
      <c r="F408" s="52" t="str">
        <f t="shared" si="81"/>
        <v>-</v>
      </c>
    </row>
    <row r="409" spans="1:6" ht="12.75" customHeight="1" x14ac:dyDescent="0.2">
      <c r="A409" s="53">
        <v>92212</v>
      </c>
      <c r="B409" s="85" t="s">
        <v>823</v>
      </c>
      <c r="C409" s="50" t="s">
        <v>824</v>
      </c>
      <c r="D409" s="242">
        <v>0</v>
      </c>
      <c r="E409" s="242">
        <v>3764.93</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1375270.2200000002</v>
      </c>
      <c r="E412" s="51">
        <f>E6+E298</f>
        <v>1783535.98</v>
      </c>
      <c r="F412" s="52">
        <f t="shared" si="81"/>
        <v>129.6862212285815</v>
      </c>
    </row>
    <row r="413" spans="1:6" ht="12.75" customHeight="1" x14ac:dyDescent="0.2">
      <c r="A413" s="53" t="s">
        <v>608</v>
      </c>
      <c r="B413" s="85" t="s">
        <v>831</v>
      </c>
      <c r="C413" s="50" t="s">
        <v>832</v>
      </c>
      <c r="D413" s="51">
        <f t="shared" ref="D413:E413" si="112">D289+D350</f>
        <v>1354408.01</v>
      </c>
      <c r="E413" s="51">
        <f t="shared" si="112"/>
        <v>1740189.6800000002</v>
      </c>
      <c r="F413" s="52">
        <f t="shared" si="81"/>
        <v>128.48341616054088</v>
      </c>
    </row>
    <row r="414" spans="1:6" ht="12.75" customHeight="1" x14ac:dyDescent="0.2">
      <c r="A414" s="53" t="s">
        <v>608</v>
      </c>
      <c r="B414" s="85" t="s">
        <v>833</v>
      </c>
      <c r="C414" s="50" t="s">
        <v>834</v>
      </c>
      <c r="D414" s="51">
        <f t="shared" ref="D414:E414" si="113">IF(D412&gt;=D413,D412-D413,0)</f>
        <v>20862.210000000196</v>
      </c>
      <c r="E414" s="51">
        <f t="shared" si="113"/>
        <v>43346.299999999814</v>
      </c>
      <c r="F414" s="52">
        <f t="shared" si="81"/>
        <v>207.77424826995511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22165.53</v>
      </c>
      <c r="E416" s="51">
        <f t="shared" si="115"/>
        <v>46792.67</v>
      </c>
      <c r="F416" s="52">
        <f t="shared" si="81"/>
        <v>211.10557699274506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51616.800000000003</v>
      </c>
      <c r="E418" s="62">
        <f t="shared" si="117"/>
        <v>171970.46</v>
      </c>
      <c r="F418" s="57">
        <f t="shared" si="81"/>
        <v>333.16761209528676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1375270.2200000002</v>
      </c>
      <c r="E639" s="51">
        <f t="shared" si="180"/>
        <v>1783535.98</v>
      </c>
      <c r="F639" s="52">
        <f t="shared" si="119"/>
        <v>129.6862212285815</v>
      </c>
    </row>
    <row r="640" spans="1:6" ht="12.75" customHeight="1" x14ac:dyDescent="0.2">
      <c r="A640" s="53" t="s">
        <v>608</v>
      </c>
      <c r="B640" s="85" t="s">
        <v>1277</v>
      </c>
      <c r="C640" s="50" t="s">
        <v>1278</v>
      </c>
      <c r="D640" s="51">
        <f t="shared" ref="D640:E640" si="181">D413+D528</f>
        <v>1354408.01</v>
      </c>
      <c r="E640" s="51">
        <f t="shared" si="181"/>
        <v>1740189.6800000002</v>
      </c>
      <c r="F640" s="52">
        <f t="shared" si="119"/>
        <v>128.48341616054088</v>
      </c>
    </row>
    <row r="641" spans="1:6" ht="12.75" customHeight="1" x14ac:dyDescent="0.2">
      <c r="A641" s="53" t="s">
        <v>608</v>
      </c>
      <c r="B641" s="85" t="s">
        <v>1279</v>
      </c>
      <c r="C641" s="50" t="s">
        <v>1280</v>
      </c>
      <c r="D641" s="51">
        <f t="shared" ref="D641:E641" si="182">IF(D639&gt;=D640,D639-D640,0)</f>
        <v>20862.210000000196</v>
      </c>
      <c r="E641" s="51">
        <f t="shared" si="182"/>
        <v>43346.299999999814</v>
      </c>
      <c r="F641" s="52">
        <f t="shared" si="119"/>
        <v>207.77424826995511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22165.53</v>
      </c>
      <c r="E643" s="51">
        <f t="shared" si="184"/>
        <v>46792.67</v>
      </c>
      <c r="F643" s="52">
        <f t="shared" si="119"/>
        <v>211.10557699274506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43027.740000000194</v>
      </c>
      <c r="E645" s="51">
        <f t="shared" si="186"/>
        <v>90138.969999999812</v>
      </c>
      <c r="F645" s="52">
        <f t="shared" si="119"/>
        <v>209.490365982502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106191.07</v>
      </c>
      <c r="E647" s="243">
        <v>126301.55</v>
      </c>
      <c r="F647" s="57">
        <f t="shared" si="119"/>
        <v>118.93801427935513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56</v>
      </c>
      <c r="F654" s="52">
        <f t="shared" si="188"/>
        <v>103.7037037037037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47</v>
      </c>
      <c r="E656" s="262">
        <v>49</v>
      </c>
      <c r="F656" s="52">
        <f t="shared" si="188"/>
        <v>104.25531914893618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1151315.0900000001</v>
      </c>
      <c r="E675" s="242">
        <v>1474956.96</v>
      </c>
      <c r="F675" s="52">
        <f t="shared" si="188"/>
        <v>128.1106252155524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1858.11</v>
      </c>
      <c r="E677" s="242">
        <v>1799.6</v>
      </c>
      <c r="F677" s="52">
        <f t="shared" si="188"/>
        <v>96.851101387969493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50602.58</v>
      </c>
      <c r="E694" s="242">
        <v>104595.4</v>
      </c>
      <c r="F694" s="52">
        <f t="shared" si="188"/>
        <v>206.69973744421725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13614.24</v>
      </c>
      <c r="E710" s="242">
        <v>19433.21</v>
      </c>
      <c r="F710" s="52">
        <f t="shared" si="188"/>
        <v>142.7417909483012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4358.6400000000003</v>
      </c>
      <c r="F716" s="52" t="str">
        <f t="shared" si="188"/>
        <v>-</v>
      </c>
    </row>
    <row r="717" spans="1:6" ht="12.75" customHeight="1" x14ac:dyDescent="0.2">
      <c r="A717" s="53">
        <v>31215</v>
      </c>
      <c r="B717" s="85" t="s">
        <v>1413</v>
      </c>
      <c r="C717" s="50" t="s">
        <v>1414</v>
      </c>
      <c r="D717" s="242">
        <v>4746.7</v>
      </c>
      <c r="E717" s="242">
        <v>2207.1999999999998</v>
      </c>
      <c r="F717" s="52">
        <f t="shared" si="188"/>
        <v>46.499673457349317</v>
      </c>
    </row>
    <row r="718" spans="1:6" ht="12.75" customHeight="1" x14ac:dyDescent="0.2">
      <c r="A718" s="53">
        <v>32121</v>
      </c>
      <c r="B718" s="85" t="s">
        <v>1415</v>
      </c>
      <c r="C718" s="50" t="s">
        <v>1416</v>
      </c>
      <c r="D718" s="242">
        <v>28162.69</v>
      </c>
      <c r="E718" s="242">
        <v>35500</v>
      </c>
      <c r="F718" s="52">
        <f t="shared" si="188"/>
        <v>126.05329959602581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2839.69</v>
      </c>
      <c r="E720" s="242">
        <v>2688.6</v>
      </c>
      <c r="F720" s="52">
        <f t="shared" si="188"/>
        <v>94.679348802157975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580</v>
      </c>
      <c r="E722" s="242">
        <v>692.64</v>
      </c>
      <c r="F722" s="52">
        <f t="shared" si="188"/>
        <v>119.42068965517241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9" workbookViewId="0">
      <selection activeCell="E272" sqref="E27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8158677.8799999999</v>
      </c>
      <c r="E6" s="229">
        <f t="shared" si="0"/>
        <v>8349605.1199999992</v>
      </c>
      <c r="F6" s="230">
        <f t="shared" ref="F6:F260" si="1">IF(D6&gt;0,IF(E6/D6&gt;=100,"&gt;&gt;100",E6/D6*100),"-")</f>
        <v>102.34017377335161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7929617.3499999996</v>
      </c>
      <c r="E7" s="104">
        <f t="shared" si="2"/>
        <v>7929590.3499999996</v>
      </c>
      <c r="F7" s="93">
        <f t="shared" si="1"/>
        <v>99.999659504376964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172738.21000000002</v>
      </c>
      <c r="E8" s="104">
        <f>E9+E10-E11</f>
        <v>172738.21000000002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141233.13</v>
      </c>
      <c r="E9" s="247">
        <v>141233.13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31505.08</v>
      </c>
      <c r="E10" s="247">
        <v>31505.08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7580181.2399999993</v>
      </c>
      <c r="E12" s="104">
        <f t="shared" si="3"/>
        <v>7580154.2399999993</v>
      </c>
      <c r="F12" s="93">
        <f t="shared" si="1"/>
        <v>99.999643807988946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7499963.2599999998</v>
      </c>
      <c r="E13" s="104">
        <f t="shared" si="4"/>
        <v>7499963.2599999998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7978542.3899999997</v>
      </c>
      <c r="E15" s="247">
        <v>7978542.3899999997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4981.99</v>
      </c>
      <c r="E16" s="247">
        <v>4981.99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483561.12</v>
      </c>
      <c r="E18" s="247">
        <v>483561.12</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33592.619999999995</v>
      </c>
      <c r="E19" s="104">
        <f t="shared" si="5"/>
        <v>33565.619999999995</v>
      </c>
      <c r="F19" s="93">
        <f t="shared" si="1"/>
        <v>99.919625203392897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146001.72</v>
      </c>
      <c r="E20" s="247">
        <v>146001.72</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14054.32</v>
      </c>
      <c r="E21" s="247">
        <v>14054.32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16385.080000000002</v>
      </c>
      <c r="E22" s="247">
        <v>16385.080000000002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16136.48</v>
      </c>
      <c r="E23" s="247">
        <v>16136.48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62263.05</v>
      </c>
      <c r="E24" s="247">
        <v>62236.05</v>
      </c>
      <c r="F24" s="93">
        <f t="shared" si="1"/>
        <v>99.956635596874875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7733.94</v>
      </c>
      <c r="E25" s="247">
        <v>7733.94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66975.399999999994</v>
      </c>
      <c r="E26" s="247">
        <v>66975.399999999994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295957.37</v>
      </c>
      <c r="E28" s="247">
        <v>295957.37</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8676.8400000000038</v>
      </c>
      <c r="E29" s="104">
        <f t="shared" si="6"/>
        <v>8676.8400000000038</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44300.97</v>
      </c>
      <c r="E30" s="247">
        <v>44300.97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35624.129999999997</v>
      </c>
      <c r="E34" s="247">
        <v>35624.129999999997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37948.519999999997</v>
      </c>
      <c r="E35" s="104">
        <f t="shared" si="7"/>
        <v>37948.519999999997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42585.67</v>
      </c>
      <c r="E36" s="247">
        <v>42585.67</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4637.1499999999996</v>
      </c>
      <c r="E40" s="247">
        <v>4637.1499999999996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23854.87</v>
      </c>
      <c r="E54" s="247">
        <v>23854</v>
      </c>
      <c r="F54" s="93">
        <f t="shared" si="1"/>
        <v>99.996352945960311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23854.87</v>
      </c>
      <c r="E55" s="247">
        <v>23854</v>
      </c>
      <c r="F55" s="93">
        <f t="shared" si="1"/>
        <v>99.996352945960311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176697.9</v>
      </c>
      <c r="E56" s="104">
        <f t="shared" si="11"/>
        <v>176697.9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176697.9</v>
      </c>
      <c r="E57" s="247">
        <v>176697.9</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229060.53000000003</v>
      </c>
      <c r="E68" s="104">
        <f t="shared" si="13"/>
        <v>420014.77</v>
      </c>
      <c r="F68" s="93">
        <f t="shared" si="1"/>
        <v>183.36409594442131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9865.39</v>
      </c>
      <c r="E78" s="104">
        <f>E79+SUM(E82:E84)-E85+E86</f>
        <v>13510.43</v>
      </c>
      <c r="F78" s="93">
        <f t="shared" si="1"/>
        <v>136.94775371272704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53.63</v>
      </c>
      <c r="E83" s="247">
        <v>281.89999999999998</v>
      </c>
      <c r="F83" s="93">
        <f t="shared" si="1"/>
        <v>525.63863509229907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1098.68</v>
      </c>
      <c r="E84" s="247">
        <v>1293.19</v>
      </c>
      <c r="F84" s="93">
        <f t="shared" si="1"/>
        <v>117.70397203917429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8713.08</v>
      </c>
      <c r="E86" s="247">
        <v>11935.34</v>
      </c>
      <c r="F86" s="93">
        <f t="shared" si="1"/>
        <v>136.98187093427353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110483.07</v>
      </c>
      <c r="E146" s="104">
        <f t="shared" si="26"/>
        <v>277681.79000000004</v>
      </c>
      <c r="F146" s="93">
        <f t="shared" si="1"/>
        <v>251.33424514724294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41338.379999999997</v>
      </c>
      <c r="E149" s="104">
        <f t="shared" si="27"/>
        <v>145933.78</v>
      </c>
      <c r="F149" s="93">
        <f t="shared" si="1"/>
        <v>353.02249386647475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41338.379999999997</v>
      </c>
      <c r="E157" s="247">
        <v>145933.78</v>
      </c>
      <c r="F157" s="93">
        <f t="shared" si="1"/>
        <v>353.02249386647475</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10699.5</v>
      </c>
      <c r="E159" s="247">
        <v>30018.71</v>
      </c>
      <c r="F159" s="93">
        <f t="shared" si="1"/>
        <v>280.56180195336231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421.09</v>
      </c>
      <c r="E160" s="247">
        <v>3982.04</v>
      </c>
      <c r="F160" s="93">
        <f t="shared" si="1"/>
        <v>945.6505735116009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58024.1</v>
      </c>
      <c r="E161" s="247">
        <v>97747.26</v>
      </c>
      <c r="F161" s="93">
        <f t="shared" si="1"/>
        <v>168.45976068564613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2521</v>
      </c>
      <c r="E164" s="104">
        <f t="shared" si="28"/>
        <v>2521</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2521</v>
      </c>
      <c r="E166" s="247">
        <v>2521</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106191.07</v>
      </c>
      <c r="E170" s="104">
        <f t="shared" si="29"/>
        <v>126301.55</v>
      </c>
      <c r="F170" s="93">
        <f t="shared" si="1"/>
        <v>118.93801427935513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1437.72</v>
      </c>
      <c r="E171" s="247">
        <v>1437.72</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104753.35</v>
      </c>
      <c r="E173" s="247">
        <v>124863.83</v>
      </c>
      <c r="F173" s="93">
        <f t="shared" si="1"/>
        <v>119.19793495864333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8158677.879999999</v>
      </c>
      <c r="E175" s="104">
        <f t="shared" si="30"/>
        <v>8349605.1199999992</v>
      </c>
      <c r="F175" s="93">
        <f t="shared" si="1"/>
        <v>102.34017377335162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128683.55999999998</v>
      </c>
      <c r="E176" s="104">
        <f t="shared" si="31"/>
        <v>149098.22</v>
      </c>
      <c r="F176" s="93">
        <f t="shared" si="1"/>
        <v>115.86423316234024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128683.55999999998</v>
      </c>
      <c r="E177" s="104">
        <f t="shared" si="32"/>
        <v>149098.22</v>
      </c>
      <c r="F177" s="93">
        <f t="shared" si="1"/>
        <v>115.86423316234024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109477.65</v>
      </c>
      <c r="E178" s="247">
        <v>130306.4</v>
      </c>
      <c r="F178" s="93">
        <f t="shared" si="1"/>
        <v>119.0255727995623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18644.900000000001</v>
      </c>
      <c r="E179" s="247">
        <v>16646.189999999999</v>
      </c>
      <c r="F179" s="93">
        <f t="shared" si="1"/>
        <v>89.280124859881241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561.01</v>
      </c>
      <c r="E188" s="247">
        <v>2145.63</v>
      </c>
      <c r="F188" s="93">
        <f t="shared" si="1"/>
        <v>382.45842320101247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8029994.3199999994</v>
      </c>
      <c r="E237" s="104">
        <f t="shared" si="41"/>
        <v>8200506.8999999994</v>
      </c>
      <c r="F237" s="93">
        <f t="shared" si="1"/>
        <v>102.12344583576242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7935349.7799999993</v>
      </c>
      <c r="E238" s="104">
        <f t="shared" si="42"/>
        <v>7938397.4699999997</v>
      </c>
      <c r="F238" s="93">
        <f t="shared" si="1"/>
        <v>100.03840649857278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7935349.7799999993</v>
      </c>
      <c r="E239" s="104">
        <f t="shared" si="43"/>
        <v>7938397.4699999997</v>
      </c>
      <c r="F239" s="93">
        <f t="shared" si="1"/>
        <v>100.03840649857278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7903539.3899999997</v>
      </c>
      <c r="E240" s="247">
        <v>7906587.0800000001</v>
      </c>
      <c r="F240" s="93">
        <f t="shared" si="1"/>
        <v>100.03856107813995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31810.39</v>
      </c>
      <c r="E241" s="247">
        <v>31810.39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43027.74</v>
      </c>
      <c r="E245" s="104">
        <f t="shared" si="45"/>
        <v>90138.97</v>
      </c>
      <c r="F245" s="93">
        <f t="shared" si="1"/>
        <v>209.49036598250342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43027.74</v>
      </c>
      <c r="E246" s="104">
        <f t="shared" si="46"/>
        <v>90138.97</v>
      </c>
      <c r="F246" s="93">
        <f t="shared" si="1"/>
        <v>209.49036598250342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39262.81</v>
      </c>
      <c r="E247" s="247">
        <v>90138.97</v>
      </c>
      <c r="F247" s="93">
        <f t="shared" si="1"/>
        <v>229.57849934836557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3764.93</v>
      </c>
      <c r="E248" s="247"/>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51616.800000000003</v>
      </c>
      <c r="E255" s="247">
        <v>171970.46</v>
      </c>
      <c r="F255" s="93">
        <f t="shared" si="1"/>
        <v>333.16761209528676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5787.11</v>
      </c>
      <c r="E259" s="104">
        <f t="shared" si="49"/>
        <v>5585.46</v>
      </c>
      <c r="F259" s="93">
        <f t="shared" si="1"/>
        <v>96.515531932173403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5787.11</v>
      </c>
      <c r="E260" s="248">
        <v>5585.46</v>
      </c>
      <c r="F260" s="97">
        <f t="shared" si="1"/>
        <v>96.515531932173403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110483.07</v>
      </c>
      <c r="E264" s="247">
        <v>145933.78</v>
      </c>
      <c r="F264" s="93">
        <f t="shared" si="50"/>
        <v>132.08700663368603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131748.01</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2521</v>
      </c>
      <c r="E267" s="247">
        <v>2521</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8713.08</v>
      </c>
      <c r="E268" s="247">
        <v>11935.34</v>
      </c>
      <c r="F268" s="93">
        <f t="shared" si="50"/>
        <v>136.98187093427353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58024.1</v>
      </c>
      <c r="E286" s="247">
        <v>97747.26</v>
      </c>
      <c r="F286" s="93">
        <f t="shared" si="50"/>
        <v>168.45976068564613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128669.2</v>
      </c>
      <c r="E287" s="247">
        <v>144792.6</v>
      </c>
      <c r="F287" s="93">
        <f t="shared" si="50"/>
        <v>112.53089317412403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14.36</v>
      </c>
      <c r="E288" s="247">
        <v>4305.62</v>
      </c>
      <c r="F288" s="93" t="str">
        <f t="shared" si="50"/>
        <v>&gt;&gt;100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7"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1354408.01</v>
      </c>
      <c r="E114" s="81">
        <f t="shared" si="22"/>
        <v>1740189.68</v>
      </c>
      <c r="F114" s="63">
        <f t="shared" si="1"/>
        <v>128.48341616054086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1354408.01</v>
      </c>
      <c r="E118" s="81">
        <f t="shared" si="24"/>
        <v>1740189.68</v>
      </c>
      <c r="F118" s="63">
        <f t="shared" si="1"/>
        <v>128.48341616054086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1354408.01</v>
      </c>
      <c r="E120" s="249">
        <v>1740189.68</v>
      </c>
      <c r="F120" s="63">
        <f t="shared" si="1"/>
        <v>128.48341616054086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1354408.01</v>
      </c>
      <c r="E141" s="106">
        <f t="shared" si="28"/>
        <v>1740189.68</v>
      </c>
      <c r="F141" s="82">
        <f t="shared" si="1"/>
        <v>128.48341616054086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20" sqref="H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34" sqref="D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128683.56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1763613.7300000002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1758994.6500000001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1522725.52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233424.82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2844.31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4619.08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1743199.07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1738579.98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1501896.77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235900.26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782.95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4619.09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149098.2200000002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149098.22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149098.22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17587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2025-01-31T13:27:45Z</cp:lastPrinted>
  <dcterms:created xsi:type="dcterms:W3CDTF">2022-04-01T05:14:30Z</dcterms:created>
  <dcterms:modified xsi:type="dcterms:W3CDTF">2025-01-31T13:47:13Z</dcterms:modified>
</cp:coreProperties>
</file>